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pici-my.sharepoint.com/personal/ondrej_mopici_onmicrosoft_com/Documents/SMOP on-line/databaze/mopici/2024/podklady k registraci/"/>
    </mc:Choice>
  </mc:AlternateContent>
  <xr:revisionPtr revIDLastSave="63" documentId="8_{B170FC4A-831B-4E4F-803B-85AF1F7FEC79}" xr6:coauthVersionLast="47" xr6:coauthVersionMax="47" xr10:uidLastSave="{B059903A-826E-47FB-B5EA-542CF9ED1EF8}"/>
  <bookViews>
    <workbookView xWindow="-28920" yWindow="-1095" windowWidth="29040" windowHeight="15720" xr2:uid="{D643F313-5CBA-4A23-A7E0-BDEBCA45E588}"/>
  </bookViews>
  <sheets>
    <sheet name="Schůzky" sheetId="4" r:id="rId1"/>
    <sheet name="Výpravy (2-6 dní)" sheetId="1" r:id="rId2"/>
    <sheet name="Tábory (7 dní a více)" sheetId="2" r:id="rId3"/>
    <sheet name="Akce (1 den)" sheetId="3" r:id="rId4"/>
    <sheet name="Akce pro veřejnos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  <c r="C8" i="4"/>
  <c r="G3" i="2"/>
  <c r="H3" i="2"/>
  <c r="G4" i="2"/>
  <c r="H4" i="2"/>
  <c r="G5" i="2"/>
  <c r="H5" i="2"/>
  <c r="G6" i="2"/>
  <c r="H6" i="2"/>
  <c r="H2" i="2"/>
  <c r="G2" i="2"/>
  <c r="E3" i="3"/>
  <c r="F3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F2" i="3"/>
  <c r="E2" i="3"/>
  <c r="H3" i="6"/>
  <c r="I3" i="6"/>
  <c r="H4" i="6"/>
  <c r="I4" i="6"/>
  <c r="H5" i="6"/>
  <c r="I5" i="6"/>
  <c r="H6" i="6"/>
  <c r="I6" i="6"/>
  <c r="H7" i="6"/>
  <c r="I7" i="6"/>
  <c r="H8" i="6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F27" i="6"/>
  <c r="E27" i="6"/>
  <c r="D27" i="6"/>
  <c r="C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I2" i="6" s="1"/>
  <c r="D27" i="3"/>
  <c r="C27" i="3"/>
  <c r="B27" i="3"/>
  <c r="E7" i="2"/>
  <c r="D7" i="2"/>
  <c r="C7" i="2"/>
  <c r="F6" i="2"/>
  <c r="F5" i="2"/>
  <c r="F4" i="2"/>
  <c r="F3" i="2"/>
  <c r="F2" i="2"/>
  <c r="G3" i="1"/>
  <c r="G4" i="1"/>
  <c r="G5" i="1"/>
  <c r="G6" i="1"/>
  <c r="G7" i="1"/>
  <c r="G8" i="1"/>
  <c r="G9" i="1"/>
  <c r="G10" i="1"/>
  <c r="G27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  <c r="E27" i="1"/>
  <c r="D27" i="1"/>
  <c r="C2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  <c r="F27" i="1" s="1"/>
  <c r="H2" i="6" l="1"/>
  <c r="G27" i="6"/>
  <c r="G28" i="6" s="1"/>
  <c r="H27" i="6"/>
  <c r="I27" i="6"/>
  <c r="D28" i="6"/>
  <c r="E28" i="6"/>
  <c r="C28" i="3"/>
  <c r="D28" i="3"/>
  <c r="F27" i="3"/>
  <c r="E27" i="3"/>
  <c r="F7" i="2"/>
  <c r="F8" i="2" s="1"/>
  <c r="G7" i="2"/>
  <c r="H7" i="2"/>
  <c r="D8" i="2"/>
  <c r="E8" i="2"/>
  <c r="H27" i="1"/>
  <c r="E28" i="1"/>
  <c r="F28" i="1"/>
  <c r="D28" i="1"/>
</calcChain>
</file>

<file path=xl/sharedStrings.xml><?xml version="1.0" encoding="utf-8"?>
<sst xmlns="http://schemas.openxmlformats.org/spreadsheetml/2006/main" count="49" uniqueCount="21">
  <si>
    <t>od</t>
  </si>
  <si>
    <t xml:space="preserve"> do</t>
  </si>
  <si>
    <t>typ výpravy</t>
  </si>
  <si>
    <t>počet účastníků do 18 let</t>
  </si>
  <si>
    <t>počet účastníků 18-26 let</t>
  </si>
  <si>
    <t>počet dní</t>
  </si>
  <si>
    <t>Celkem</t>
  </si>
  <si>
    <t>Průměr</t>
  </si>
  <si>
    <t>X</t>
  </si>
  <si>
    <t>děťodny</t>
  </si>
  <si>
    <t>osobodny do 26 let</t>
  </si>
  <si>
    <t>typ tábora</t>
  </si>
  <si>
    <t>typ akce</t>
  </si>
  <si>
    <t>datum</t>
  </si>
  <si>
    <t>den v týdnu</t>
  </si>
  <si>
    <t>délka schůzky</t>
  </si>
  <si>
    <t>počet schůzek</t>
  </si>
  <si>
    <t>počet účastníků     z veřejnosti</t>
  </si>
  <si>
    <t xml:space="preserve"> </t>
  </si>
  <si>
    <t>Celkem hodin za rok</t>
  </si>
  <si>
    <t>Celkem schůzek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</si>
</sst>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2" xfId="0" applyNumberFormat="1" applyBorder="1"/>
    <xf numFmtId="14" fontId="0" fillId="0" borderId="1" xfId="0" applyNumberFormat="1" applyBorder="1"/>
    <xf numFmtId="14" fontId="0" fillId="0" borderId="5" xfId="0" applyNumberFormat="1" applyBorder="1"/>
    <xf numFmtId="14" fontId="0" fillId="0" borderId="6" xfId="0" applyNumberFormat="1" applyBorder="1"/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6" xfId="0" applyNumberFormat="1" applyBorder="1"/>
    <xf numFmtId="49" fontId="0" fillId="0" borderId="0" xfId="0" applyNumberFormat="1"/>
    <xf numFmtId="164" fontId="0" fillId="0" borderId="1" xfId="0" applyNumberFormat="1" applyBorder="1"/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0" fillId="0" borderId="3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0" xfId="0" applyNumberFormat="1"/>
    <xf numFmtId="1" fontId="1" fillId="2" borderId="6" xfId="0" applyNumberFormat="1" applyFont="1" applyFill="1" applyBorder="1"/>
    <xf numFmtId="49" fontId="1" fillId="2" borderId="5" xfId="0" applyNumberFormat="1" applyFont="1" applyFill="1" applyBorder="1"/>
    <xf numFmtId="14" fontId="0" fillId="3" borderId="6" xfId="0" applyNumberFormat="1" applyFill="1" applyBorder="1"/>
    <xf numFmtId="14" fontId="0" fillId="3" borderId="4" xfId="0" applyNumberFormat="1" applyFill="1" applyBorder="1"/>
    <xf numFmtId="0" fontId="1" fillId="2" borderId="1" xfId="0" applyFont="1" applyFill="1" applyBorder="1"/>
    <xf numFmtId="49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/>
    <xf numFmtId="49" fontId="0" fillId="2" borderId="1" xfId="0" applyNumberFormat="1" applyFill="1" applyBorder="1"/>
    <xf numFmtId="1" fontId="1" fillId="2" borderId="1" xfId="0" applyNumberFormat="1" applyFont="1" applyFill="1" applyBorder="1"/>
  </cellXfs>
  <cellStyles count="1">
    <cellStyle name="Normální" xfId="0" builtinId="0"/>
  </cellStyles>
  <dxfs count="54">
    <dxf>
      <numFmt numFmtId="1" formatCode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" formatCode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253365</xdr:colOff>
      <xdr:row>0</xdr:row>
      <xdr:rowOff>196215</xdr:rowOff>
    </xdr:from>
    <xdr:to>
      <xdr:col>11</xdr:col>
      <xdr:colOff>167640</xdr:colOff>
      <xdr:row>7</xdr:row>
      <xdr:rowOff>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EA221DA0-8953-4B6C-8977-1DC59AFFDB15}"/>
            </a:ext>
          </a:extLst>
        </xdr:cNvPr>
        <xdr:cNvSpPr txBox="1"/>
      </xdr:nvSpPr>
      <xdr:spPr>
        <a:xfrm>
          <a:off x="7307580" y="198120"/>
          <a:ext cx="4798695" cy="1360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Den</a:t>
          </a:r>
          <a:r>
            <a:rPr lang="cs-CZ" sz="1100" b="1" baseline="0"/>
            <a:t> v týdnu </a:t>
          </a:r>
          <a:r>
            <a:rPr lang="cs-CZ" sz="1100"/>
            <a:t>= napiště, ve kterých dnech pořádáte schůzky, případně uveďte, že nepravidelně</a:t>
          </a:r>
          <a:br>
            <a:rPr lang="cs-CZ" sz="1100" baseline="0"/>
          </a:br>
          <a:r>
            <a:rPr lang="cs-CZ" sz="1100" b="1" baseline="0"/>
            <a:t>Délka schůzky </a:t>
          </a:r>
          <a:r>
            <a:rPr lang="cs-CZ" sz="1100" baseline="0"/>
            <a:t>= uveďte délku schůzky v hodinách</a:t>
          </a:r>
          <a:br>
            <a:rPr lang="cs-CZ" sz="1100" baseline="0"/>
          </a:b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Počet schůzek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uveďte počet schůzek v roce 2023</a:t>
          </a:r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253365</xdr:colOff>
      <xdr:row>0</xdr:row>
      <xdr:rowOff>196215</xdr:rowOff>
    </xdr:from>
    <xdr:to>
      <xdr:col>16</xdr:col>
      <xdr:colOff>167640</xdr:colOff>
      <xdr:row>7</xdr:row>
      <xdr:rowOff>110490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B2DB829B-2FF6-1B32-BFF2-00C21B1C0DC6}"/>
            </a:ext>
          </a:extLst>
        </xdr:cNvPr>
        <xdr:cNvSpPr txBox="1"/>
      </xdr:nvSpPr>
      <xdr:spPr>
        <a:xfrm>
          <a:off x="9159240" y="196215"/>
          <a:ext cx="4791075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Typ výpravy </a:t>
          </a:r>
          <a:r>
            <a:rPr lang="cs-CZ" sz="1100"/>
            <a:t>= stručně popiště</a:t>
          </a:r>
          <a:r>
            <a:rPr lang="cs-CZ" sz="1100" baseline="0"/>
            <a:t> zaměření výpravy (klasická výprava s ubytováním, putovní výprava, cykloputovní výprava, výprava na vodu apod.)</a:t>
          </a:r>
          <a:br>
            <a:rPr lang="cs-CZ" sz="1100" baseline="0"/>
          </a:br>
          <a:r>
            <a:rPr lang="cs-CZ" sz="1100" b="1" baseline="0"/>
            <a:t>Počet účastníků do 18 let </a:t>
          </a:r>
          <a:r>
            <a:rPr lang="cs-CZ" sz="1100" baseline="0"/>
            <a:t>= počet dětí na akci, započítávat lze pouze řádně registrované členy oddílu v roce 2023</a:t>
          </a:r>
          <a:br>
            <a:rPr lang="cs-CZ" sz="1100" baseline="0"/>
          </a:b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Počet účastníků 18 - 26 let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počet lidí ve věku 18 - 26 let na akci, započítávat lze pouze řádně registrované členy oddílu (ZO) v roce 2023</a:t>
          </a:r>
          <a:b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Počet dní, děťodny a osobodny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automaticky počítané sloupce</a:t>
          </a:r>
          <a:endParaRPr lang="cs-C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249555</xdr:colOff>
      <xdr:row>0</xdr:row>
      <xdr:rowOff>198120</xdr:rowOff>
    </xdr:from>
    <xdr:to>
      <xdr:col>16</xdr:col>
      <xdr:colOff>171450</xdr:colOff>
      <xdr:row>7</xdr:row>
      <xdr:rowOff>142875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21226164-7B0C-475C-9B56-AB3D9B62A40C}"/>
            </a:ext>
          </a:extLst>
        </xdr:cNvPr>
        <xdr:cNvSpPr txBox="1"/>
      </xdr:nvSpPr>
      <xdr:spPr>
        <a:xfrm>
          <a:off x="9155430" y="198120"/>
          <a:ext cx="4798695" cy="13925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Typ tábora </a:t>
          </a:r>
          <a:r>
            <a:rPr lang="cs-CZ" sz="1100"/>
            <a:t>= stručně popiště</a:t>
          </a:r>
          <a:r>
            <a:rPr lang="cs-CZ" sz="1100" baseline="0"/>
            <a:t> zaměření tábora (stanový tábor, chatkový tábor, putovní tábor, lyžařský tábor apod.)</a:t>
          </a:r>
          <a:br>
            <a:rPr lang="cs-CZ" sz="1100" baseline="0"/>
          </a:br>
          <a:r>
            <a:rPr lang="cs-CZ" sz="1100" b="1" baseline="0"/>
            <a:t>Počet účastníků do 18 let </a:t>
          </a:r>
          <a:r>
            <a:rPr lang="cs-CZ" sz="1100" baseline="0"/>
            <a:t>= počet dětí na táboře, započítávat lze pouze řádně registrované členy oddílu v roce 2023</a:t>
          </a:r>
          <a:br>
            <a:rPr lang="cs-CZ" sz="1100" baseline="0"/>
          </a:b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Počet účastníků 18 - 26 let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počet lidí ve věku 18 - 26 let na táboře, započítávat lze pouze řádně registrované členy oddílu (ZO) v roce 2023</a:t>
          </a:r>
          <a:b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Počet dní, děťodny a osobodny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automaticky počítané sloupce</a:t>
          </a:r>
          <a:endParaRPr lang="cs-CZ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249555</xdr:colOff>
      <xdr:row>0</xdr:row>
      <xdr:rowOff>198119</xdr:rowOff>
    </xdr:from>
    <xdr:to>
      <xdr:col>14</xdr:col>
      <xdr:colOff>171450</xdr:colOff>
      <xdr:row>8</xdr:row>
      <xdr:rowOff>38099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CADF9C60-A2CF-434B-BF91-FC7C3A0C1785}"/>
            </a:ext>
          </a:extLst>
        </xdr:cNvPr>
        <xdr:cNvSpPr txBox="1"/>
      </xdr:nvSpPr>
      <xdr:spPr>
        <a:xfrm>
          <a:off x="7307580" y="198119"/>
          <a:ext cx="4798695" cy="1468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Typ akce </a:t>
          </a:r>
          <a:r>
            <a:rPr lang="cs-CZ" sz="1100"/>
            <a:t>= stručně popiště</a:t>
          </a:r>
          <a:r>
            <a:rPr lang="cs-CZ" sz="1100" baseline="0"/>
            <a:t> zaměření akce (jednodenní výlet do přírody, návštěva zoo apod.)</a:t>
          </a:r>
          <a:br>
            <a:rPr lang="cs-CZ" sz="1100" baseline="0"/>
          </a:br>
          <a:r>
            <a:rPr lang="cs-CZ" sz="1100" b="1" baseline="0"/>
            <a:t>Počet účastníků do 18 let </a:t>
          </a:r>
          <a:r>
            <a:rPr lang="cs-CZ" sz="1100" baseline="0"/>
            <a:t>= počet dětí na akci, započítávat lze pouze řádně registrované členy oddílu v roce 2023</a:t>
          </a:r>
          <a:br>
            <a:rPr lang="cs-CZ" sz="1100" baseline="0"/>
          </a:b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Počet účastníků 18 - 26 let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počet lidí ve věku 18 - 26 let na akci, započítávat lze pouze řádně registrované členy oddílu (ZO) v roce 2023</a:t>
          </a:r>
          <a:b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Počet dní, děťodny a osobodny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automaticky počítané sloupce</a:t>
          </a:r>
          <a:endParaRPr lang="cs-CZ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245745</xdr:colOff>
      <xdr:row>0</xdr:row>
      <xdr:rowOff>200023</xdr:rowOff>
    </xdr:from>
    <xdr:to>
      <xdr:col>17</xdr:col>
      <xdr:colOff>167640</xdr:colOff>
      <xdr:row>9</xdr:row>
      <xdr:rowOff>66674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13212D6-3AD4-4455-A891-3C8614B62B4F}"/>
            </a:ext>
          </a:extLst>
        </xdr:cNvPr>
        <xdr:cNvSpPr txBox="1"/>
      </xdr:nvSpPr>
      <xdr:spPr>
        <a:xfrm>
          <a:off x="10218420" y="200023"/>
          <a:ext cx="4798695" cy="1676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Typ akce </a:t>
          </a:r>
          <a:r>
            <a:rPr lang="cs-CZ" sz="1100"/>
            <a:t>= stručně popiště</a:t>
          </a:r>
          <a:r>
            <a:rPr lang="cs-CZ" sz="1100" baseline="0"/>
            <a:t> akci pro veřejnost, na kterých se oddíl podílel (Akce ke dni země, Úklidová akce v rámci Ukliďme svět apod.)</a:t>
          </a:r>
          <a:br>
            <a:rPr lang="cs-CZ" sz="1100" baseline="0"/>
          </a:br>
          <a:r>
            <a:rPr lang="cs-CZ" sz="1100" b="1" baseline="0"/>
            <a:t>Počet účastníků do 18 let </a:t>
          </a:r>
          <a:r>
            <a:rPr lang="cs-CZ" sz="1100" baseline="0"/>
            <a:t>= počet dětí na akci, započítávat lze pouze řádně registrované členy oddílu v roce 2023</a:t>
          </a:r>
          <a:br>
            <a:rPr lang="cs-CZ" sz="1100" baseline="0"/>
          </a:b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Počet účastníků 18 - 26 let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počet lidí ve věku 18 - 26 let na akci, započítávat lze pouze řádně registrované členy oddílu (ZO) v roce 2023</a:t>
          </a:r>
          <a:b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Počet účastníků z veřejnosti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uveďte (odhadovaný) počet účastníků z řad veřejnosti na této akci všech věkových kategorií</a:t>
          </a:r>
          <a:b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cs-C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Počet dní, děťodny a osobodny 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automaticky počítané sloupce</a:t>
          </a:r>
          <a:endParaRPr lang="cs-CZ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052657E-6513-4CC4-B5A9-CD5EC23D33D2}" name="Tabulka145" displayName="Tabulka145" ref="A1:C9" totalsRowShown="0" headerRowDxfId="53" headerRowBorderDxfId="52" tableBorderDxfId="51" totalsRowBorderDxfId="50">
  <autoFilter ref="A1:C9" xr:uid="{862B2F1D-F522-4960-B309-E6FD45297E1A}"/>
  <tableColumns count="3">
    <tableColumn id="2" xr3:uid="{26E3B0D4-3CBB-438B-9539-56D531DD1387}" name="den v týdnu" dataDxfId="49"/>
    <tableColumn id="3" xr3:uid="{D9EBAAFF-B249-401B-8ED4-553DC163AB2C}" name="délka schůzky" dataDxfId="48"/>
    <tableColumn id="4" xr3:uid="{FE0CC698-6D31-4EE7-AEC8-FB520F0F538B}" name="počet schůzek" dataDxfId="47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2B2F1D-F522-4960-B309-E6FD45297E1A}" name="Tabulka1" displayName="Tabulka1" ref="A1:H28" totalsRowShown="0" headerRowDxfId="46" headerRowBorderDxfId="45" tableBorderDxfId="44" totalsRowBorderDxfId="43">
  <autoFilter ref="A1:H28" xr:uid="{862B2F1D-F522-4960-B309-E6FD45297E1A}"/>
  <tableColumns count="8">
    <tableColumn id="1" xr3:uid="{4CEB5D9F-5103-4CF4-9DC8-5F37531A9EC5}" name="od" dataDxfId="42"/>
    <tableColumn id="2" xr3:uid="{FE93C276-9785-4717-ABD7-E9F66DD1CD88}" name=" do" dataDxfId="41"/>
    <tableColumn id="3" xr3:uid="{310F33CB-319D-497C-89D1-BEC7326B471C}" name="typ výpravy" dataDxfId="40"/>
    <tableColumn id="4" xr3:uid="{2319AFFF-CDAE-4623-A876-976FC955EBB5}" name="počet účastníků do 18 let" dataDxfId="39"/>
    <tableColumn id="7" xr3:uid="{47A43996-AE45-4105-9935-2ADB9B2933C0}" name="počet účastníků 18-26 let" dataDxfId="38"/>
    <tableColumn id="6" xr3:uid="{707A89C5-069A-4462-88D9-7B949FBCCBC6}" name="počet dní" dataDxfId="37">
      <calculatedColumnFormula>Tabulka1[[#This Row],[ do]]-Tabulka1[[#This Row],[od]]</calculatedColumnFormula>
    </tableColumn>
    <tableColumn id="8" xr3:uid="{DFD074C8-3DC0-40A4-991D-3C2F915DE05F}" name="děťodny" dataDxfId="36">
      <calculatedColumnFormula>Tabulka1[[#This Row],[počet účastníků do 18 let]]*Tabulka1[[#This Row],[počet dní]]</calculatedColumnFormula>
    </tableColumn>
    <tableColumn id="5" xr3:uid="{8E90CDC7-593C-4F92-8E1D-A401ACE7E16E}" name="osobodny do 26 let" dataDxfId="35">
      <calculatedColumnFormula>Tabulka1[[#This Row],[počet účastníků 18-26 let]]*Tabulka1[[#This Row],[počet dní]]</calculatedColumnFormula>
    </tableColumn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A910EE-21F2-464D-BF72-F4B5C5D170CD}" name="Tabulka13" displayName="Tabulka13" ref="A1:H8" totalsRowShown="0" headerRowDxfId="34" headerRowBorderDxfId="33" tableBorderDxfId="32" totalsRowBorderDxfId="31">
  <autoFilter ref="A1:H8" xr:uid="{862B2F1D-F522-4960-B309-E6FD45297E1A}"/>
  <tableColumns count="8">
    <tableColumn id="1" xr3:uid="{BB6C80F6-C7F7-4103-8E82-3B2003A462E5}" name="od" dataDxfId="30"/>
    <tableColumn id="2" xr3:uid="{57044626-DA5B-40B7-A97F-D1BDF8E049DA}" name=" do" dataDxfId="29"/>
    <tableColumn id="3" xr3:uid="{FA396629-7F08-4837-9FB9-97CAB16A395D}" name="typ tábora" dataDxfId="28"/>
    <tableColumn id="4" xr3:uid="{B178C156-759A-4445-862A-7C4AAB796100}" name="počet účastníků do 18 let" dataDxfId="27"/>
    <tableColumn id="7" xr3:uid="{021930D6-5DAD-499A-976F-6950C4A7C6B5}" name="počet účastníků 18-26 let" dataDxfId="26"/>
    <tableColumn id="6" xr3:uid="{2FF56516-72A6-4A8E-AF07-9DB52793C8B3}" name="počet dní" dataDxfId="25">
      <calculatedColumnFormula>Tabulka13[[#This Row],[ do]]-Tabulka13[[#This Row],[od]]</calculatedColumnFormula>
    </tableColumn>
    <tableColumn id="8" xr3:uid="{4C65D7C2-4E3A-45AB-9028-BC6789CAED45}" name="děťodny" dataDxfId="24">
      <calculatedColumnFormula>Tabulka13[[#This Row],[počet účastníků do 18 let]]*Tabulka13[[#This Row],[počet dní]]</calculatedColumnFormula>
    </tableColumn>
    <tableColumn id="5" xr3:uid="{7A0E8C4D-88C2-4C5E-8EC7-C060F5CDEBF9}" name="osobodny do 26 let" dataDxfId="23">
      <calculatedColumnFormula>Tabulka13[[#This Row],[počet účastníků 18-26 let]]*Tabulka13[[#This Row],[počet dní]]</calculatedColumnFormula>
    </tableColumn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237B1B4-F0B3-4F38-9D2D-E77BCC7F07CA}" name="Tabulka14" displayName="Tabulka14" ref="A1:F28" totalsRowShown="0" headerRowDxfId="22" headerRowBorderDxfId="21" tableBorderDxfId="20" totalsRowBorderDxfId="19">
  <autoFilter ref="A1:F28" xr:uid="{862B2F1D-F522-4960-B309-E6FD45297E1A}"/>
  <tableColumns count="6">
    <tableColumn id="2" xr3:uid="{86A95095-84BB-4DC5-BD1F-5D44A47C83BF}" name="datum" dataDxfId="18"/>
    <tableColumn id="3" xr3:uid="{B7116C70-0D18-4DA6-9020-5A5AA8C5C5AF}" name="typ akce" dataDxfId="17"/>
    <tableColumn id="4" xr3:uid="{40F7A6CB-FA25-4C49-9B95-300A2A705837}" name="počet účastníků do 18 let" dataDxfId="16"/>
    <tableColumn id="7" xr3:uid="{CF23266E-D564-4A2F-9C0C-AA2E89FD8A9C}" name="počet účastníků 18-26 let" dataDxfId="15"/>
    <tableColumn id="8" xr3:uid="{B4EEE04F-8BCA-4A8B-B971-6F5C05A1A284}" name="děťodny" dataDxfId="14">
      <calculatedColumnFormula>Tabulka14[[#This Row],[počet účastníků do 18 let]]*#REF!</calculatedColumnFormula>
    </tableColumn>
    <tableColumn id="5" xr3:uid="{2C99090E-04E9-4C41-B193-284D35A7F644}" name="osobodny do 26 let" dataDxfId="13">
      <calculatedColumnFormula>Tabulka14[[#This Row],[počet účastníků 18-26 let]]*#REF!</calculatedColumnFormula>
    </tableColumn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1B48FC1-2B01-4382-8923-41CCCB9F2A79}" name="Tabulka17" displayName="Tabulka17" ref="A1:I28" totalsRowShown="0" headerRowDxfId="12" headerRowBorderDxfId="11" tableBorderDxfId="10" totalsRowBorderDxfId="9">
  <autoFilter ref="A1:I28" xr:uid="{862B2F1D-F522-4960-B309-E6FD45297E1A}"/>
  <tableColumns count="9">
    <tableColumn id="1" xr3:uid="{5B3F697F-C4C0-4498-A502-1C4ABAD11314}" name="od" dataDxfId="8"/>
    <tableColumn id="2" xr3:uid="{C0ABAD3C-04C9-44E5-AD5D-6DDF14A0A91E}" name=" do" dataDxfId="7"/>
    <tableColumn id="3" xr3:uid="{4EC96A89-3581-432A-A38C-F6AE45899809}" name="typ akce" dataDxfId="6"/>
    <tableColumn id="4" xr3:uid="{5F06D7E0-9035-45B2-8ADF-BA86A78357E6}" name="počet účastníků do 18 let" dataDxfId="5"/>
    <tableColumn id="7" xr3:uid="{FB6393AE-9DBD-478C-8C9E-B634509312FD}" name="počet účastníků 18-26 let" dataDxfId="4"/>
    <tableColumn id="9" xr3:uid="{1A3B3AD7-AEFD-42DE-BF0B-A453EE189C84}" name="počet účastníků     z veřejnosti" dataDxfId="3"/>
    <tableColumn id="6" xr3:uid="{A183F08F-876E-4415-8417-273969E1ADA9}" name="počet dní" dataDxfId="2">
      <calculatedColumnFormula>Tabulka17[[#This Row],[ do]]-Tabulka17[[#This Row],[od]]</calculatedColumnFormula>
    </tableColumn>
    <tableColumn id="8" xr3:uid="{DBD87FB7-F4F5-4AEF-8809-F52ADD8CD57A}" name="děťodny" dataDxfId="1">
      <calculatedColumnFormula>Tabulka17[[#This Row],[počet účastníků do 18 let]]*Tabulka17[[#This Row],[počet dní]]</calculatedColumnFormula>
    </tableColumn>
    <tableColumn id="5" xr3:uid="{27048F56-0117-4D3B-AB1A-076A77E937C7}" name="osobodny do 26 let" dataDxfId="0">
      <calculatedColumnFormula>Tabulka17[[#This Row],[počet účastníků 18-26 let]]*Tabulka17[[#This Row],[počet dní]]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1F94-877E-4EC2-83A9-7D0ADC964784}">
  <dimension ref="A1:C9"/>
  <sheetViews>
    <sheetView tabSelected="1" workbookViewId="0">
      <selection activeCell="I14" sqref="I14"/>
    </sheetView>
  </sheetViews>
  <sheetFormatPr defaultRowHeight="14.4" x14ac:dyDescent="0.3"/>
  <cols>
    <col min="1" max="1" width="19.6640625" style="7" customWidth="1"/>
    <col min="2" max="2" width="14.109375" style="11" customWidth="1"/>
    <col min="3" max="3" width="15.5546875" style="19" customWidth="1"/>
  </cols>
  <sheetData>
    <row r="1" spans="1:3" x14ac:dyDescent="0.3">
      <c r="A1" s="6" t="s">
        <v>14</v>
      </c>
      <c r="B1" s="8" t="s">
        <v>15</v>
      </c>
      <c r="C1" s="13" t="s">
        <v>16</v>
      </c>
    </row>
    <row r="2" spans="1:3" x14ac:dyDescent="0.3">
      <c r="A2" s="9"/>
      <c r="B2" s="12"/>
      <c r="C2" s="15"/>
    </row>
    <row r="3" spans="1:3" x14ac:dyDescent="0.3">
      <c r="A3" s="9"/>
      <c r="B3" s="12"/>
      <c r="C3" s="15"/>
    </row>
    <row r="4" spans="1:3" x14ac:dyDescent="0.3">
      <c r="A4" s="9"/>
      <c r="B4" s="12"/>
      <c r="C4" s="15"/>
    </row>
    <row r="5" spans="1:3" x14ac:dyDescent="0.3">
      <c r="A5" s="9"/>
      <c r="B5" s="12"/>
      <c r="C5" s="15"/>
    </row>
    <row r="6" spans="1:3" x14ac:dyDescent="0.3">
      <c r="A6" s="9"/>
      <c r="B6" s="12"/>
      <c r="C6" s="15"/>
    </row>
    <row r="7" spans="1:3" x14ac:dyDescent="0.3">
      <c r="A7" s="9"/>
      <c r="B7" s="12"/>
      <c r="C7" s="15"/>
    </row>
    <row r="8" spans="1:3" x14ac:dyDescent="0.3">
      <c r="A8" s="21" t="s">
        <v>20</v>
      </c>
      <c r="B8" s="24"/>
      <c r="C8" s="20">
        <f>SUM(C2:C7)</f>
        <v>0</v>
      </c>
    </row>
    <row r="9" spans="1:3" x14ac:dyDescent="0.3">
      <c r="A9" s="21" t="s">
        <v>19</v>
      </c>
      <c r="B9" s="27"/>
      <c r="C9" s="28">
        <f>B2*C2+B3*C3+B4*C4+B5*C5+B6*C6+B7*C7</f>
        <v>0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0DF5-3E4D-4825-96B1-CCD19ADF530C}">
  <dimension ref="A1:H28"/>
  <sheetViews>
    <sheetView workbookViewId="0">
      <selection activeCell="C35" sqref="C35"/>
    </sheetView>
  </sheetViews>
  <sheetFormatPr defaultRowHeight="14.4" x14ac:dyDescent="0.3"/>
  <cols>
    <col min="1" max="2" width="15.33203125" style="7" customWidth="1"/>
    <col min="3" max="3" width="33.21875" style="11" customWidth="1"/>
    <col min="4" max="5" width="15.5546875" style="19" customWidth="1"/>
    <col min="6" max="8" width="11.6640625" style="19" customWidth="1"/>
  </cols>
  <sheetData>
    <row r="1" spans="1:8" ht="28.8" x14ac:dyDescent="0.3">
      <c r="A1" s="5" t="s">
        <v>0</v>
      </c>
      <c r="B1" s="6" t="s">
        <v>1</v>
      </c>
      <c r="C1" s="8" t="s">
        <v>2</v>
      </c>
      <c r="D1" s="13" t="s">
        <v>3</v>
      </c>
      <c r="E1" s="14" t="s">
        <v>4</v>
      </c>
      <c r="F1" s="14" t="s">
        <v>5</v>
      </c>
      <c r="G1" s="14" t="s">
        <v>9</v>
      </c>
      <c r="H1" s="14" t="s">
        <v>10</v>
      </c>
    </row>
    <row r="2" spans="1:8" x14ac:dyDescent="0.3">
      <c r="A2" s="1"/>
      <c r="B2" s="2"/>
      <c r="C2" s="9"/>
      <c r="D2" s="15"/>
      <c r="E2" s="16"/>
      <c r="F2" s="16" t="str">
        <f>IF(Tabulka1[[#This Row],[od]]&gt;0,Tabulka1[[#This Row],[ do]]-Tabulka1[[#This Row],[od]]+1,"")</f>
        <v/>
      </c>
      <c r="G2" s="16" t="str">
        <f>IF(Tabulka1[[#This Row],[typ výpravy]]&gt;0,Tabulka1[[#This Row],[počet účastníků do 18 let]]*Tabulka1[[#This Row],[počet dní]],"")</f>
        <v/>
      </c>
      <c r="H2" s="16" t="str">
        <f>IF(Tabulka1[[#This Row],[typ výpravy]]&gt;0,(Tabulka1[[#This Row],[počet účastníků do 18 let]]+Tabulka1[[#This Row],[počet účastníků 18-26 let]])*Tabulka1[[#This Row],[počet dní]],"")</f>
        <v/>
      </c>
    </row>
    <row r="3" spans="1:8" x14ac:dyDescent="0.3">
      <c r="A3" s="1"/>
      <c r="B3" s="2"/>
      <c r="C3" s="9"/>
      <c r="D3" s="15"/>
      <c r="E3" s="16"/>
      <c r="F3" s="16" t="str">
        <f>IF(Tabulka1[[#This Row],[od]]&gt;0,Tabulka1[[#This Row],[ do]]-Tabulka1[[#This Row],[od]]+1,"")</f>
        <v/>
      </c>
      <c r="G3" s="16" t="str">
        <f>IF(Tabulka1[[#This Row],[typ výpravy]]&gt;0,Tabulka1[[#This Row],[počet účastníků do 18 let]]*Tabulka1[[#This Row],[počet dní]],"")</f>
        <v/>
      </c>
      <c r="H3" s="16" t="str">
        <f>IF(Tabulka1[[#This Row],[typ výpravy]]&gt;0,(Tabulka1[[#This Row],[počet účastníků do 18 let]]+Tabulka1[[#This Row],[počet účastníků 18-26 let]])*Tabulka1[[#This Row],[počet dní]],"")</f>
        <v/>
      </c>
    </row>
    <row r="4" spans="1:8" x14ac:dyDescent="0.3">
      <c r="A4" s="1"/>
      <c r="B4" s="2"/>
      <c r="C4" s="9"/>
      <c r="D4" s="15"/>
      <c r="E4" s="16"/>
      <c r="F4" s="16" t="str">
        <f>IF(Tabulka1[[#This Row],[od]]&gt;0,Tabulka1[[#This Row],[ do]]-Tabulka1[[#This Row],[od]]+1,"")</f>
        <v/>
      </c>
      <c r="G4" s="16" t="str">
        <f>IF(Tabulka1[[#This Row],[typ výpravy]]&gt;0,Tabulka1[[#This Row],[počet účastníků do 18 let]]*Tabulka1[[#This Row],[počet dní]],"")</f>
        <v/>
      </c>
      <c r="H4" s="16" t="str">
        <f>IF(Tabulka1[[#This Row],[typ výpravy]]&gt;0,(Tabulka1[[#This Row],[počet účastníků do 18 let]]+Tabulka1[[#This Row],[počet účastníků 18-26 let]])*Tabulka1[[#This Row],[počet dní]],"")</f>
        <v/>
      </c>
    </row>
    <row r="5" spans="1:8" x14ac:dyDescent="0.3">
      <c r="A5" s="1"/>
      <c r="B5" s="2"/>
      <c r="C5" s="9"/>
      <c r="D5" s="15"/>
      <c r="E5" s="16"/>
      <c r="F5" s="16" t="str">
        <f>IF(Tabulka1[[#This Row],[od]]&gt;0,Tabulka1[[#This Row],[ do]]-Tabulka1[[#This Row],[od]]+1,"")</f>
        <v/>
      </c>
      <c r="G5" s="16" t="str">
        <f>IF(Tabulka1[[#This Row],[typ výpravy]]&gt;0,Tabulka1[[#This Row],[počet účastníků do 18 let]]*Tabulka1[[#This Row],[počet dní]],"")</f>
        <v/>
      </c>
      <c r="H5" s="16" t="str">
        <f>IF(Tabulka1[[#This Row],[typ výpravy]]&gt;0,(Tabulka1[[#This Row],[počet účastníků do 18 let]]+Tabulka1[[#This Row],[počet účastníků 18-26 let]])*Tabulka1[[#This Row],[počet dní]],"")</f>
        <v/>
      </c>
    </row>
    <row r="6" spans="1:8" x14ac:dyDescent="0.3">
      <c r="A6" s="1"/>
      <c r="B6" s="2"/>
      <c r="C6" s="9"/>
      <c r="D6" s="15"/>
      <c r="E6" s="16"/>
      <c r="F6" s="16" t="str">
        <f>IF(Tabulka1[[#This Row],[od]]&gt;0,Tabulka1[[#This Row],[ do]]-Tabulka1[[#This Row],[od]]+1,"")</f>
        <v/>
      </c>
      <c r="G6" s="16" t="str">
        <f>IF(Tabulka1[[#This Row],[typ výpravy]]&gt;0,Tabulka1[[#This Row],[počet účastníků do 18 let]]*Tabulka1[[#This Row],[počet dní]],"")</f>
        <v/>
      </c>
      <c r="H6" s="16" t="str">
        <f>IF(Tabulka1[[#This Row],[typ výpravy]]&gt;0,(Tabulka1[[#This Row],[počet účastníků do 18 let]]+Tabulka1[[#This Row],[počet účastníků 18-26 let]])*Tabulka1[[#This Row],[počet dní]],"")</f>
        <v/>
      </c>
    </row>
    <row r="7" spans="1:8" x14ac:dyDescent="0.3">
      <c r="A7" s="1"/>
      <c r="B7" s="2"/>
      <c r="C7" s="9"/>
      <c r="D7" s="15"/>
      <c r="E7" s="16"/>
      <c r="F7" s="16" t="str">
        <f>IF(Tabulka1[[#This Row],[od]]&gt;0,Tabulka1[[#This Row],[ do]]-Tabulka1[[#This Row],[od]]+1,"")</f>
        <v/>
      </c>
      <c r="G7" s="16" t="str">
        <f>IF(Tabulka1[[#This Row],[typ výpravy]]&gt;0,Tabulka1[[#This Row],[počet účastníků do 18 let]]*Tabulka1[[#This Row],[počet dní]],"")</f>
        <v/>
      </c>
      <c r="H7" s="16" t="str">
        <f>IF(Tabulka1[[#This Row],[typ výpravy]]&gt;0,(Tabulka1[[#This Row],[počet účastníků do 18 let]]+Tabulka1[[#This Row],[počet účastníků 18-26 let]])*Tabulka1[[#This Row],[počet dní]],"")</f>
        <v/>
      </c>
    </row>
    <row r="8" spans="1:8" x14ac:dyDescent="0.3">
      <c r="A8" s="1"/>
      <c r="B8" s="2"/>
      <c r="C8" s="9"/>
      <c r="D8" s="15"/>
      <c r="E8" s="16"/>
      <c r="F8" s="16" t="str">
        <f>IF(Tabulka1[[#This Row],[od]]&gt;0,Tabulka1[[#This Row],[ do]]-Tabulka1[[#This Row],[od]]+1,"")</f>
        <v/>
      </c>
      <c r="G8" s="16" t="str">
        <f>IF(Tabulka1[[#This Row],[typ výpravy]]&gt;0,Tabulka1[[#This Row],[počet účastníků do 18 let]]*Tabulka1[[#This Row],[počet dní]],"")</f>
        <v/>
      </c>
      <c r="H8" s="16" t="str">
        <f>IF(Tabulka1[[#This Row],[typ výpravy]]&gt;0,(Tabulka1[[#This Row],[počet účastníků do 18 let]]+Tabulka1[[#This Row],[počet účastníků 18-26 let]])*Tabulka1[[#This Row],[počet dní]],"")</f>
        <v/>
      </c>
    </row>
    <row r="9" spans="1:8" x14ac:dyDescent="0.3">
      <c r="A9" s="1"/>
      <c r="B9" s="2"/>
      <c r="C9" s="9"/>
      <c r="D9" s="15"/>
      <c r="E9" s="16"/>
      <c r="F9" s="16" t="str">
        <f>IF(Tabulka1[[#This Row],[od]]&gt;0,Tabulka1[[#This Row],[ do]]-Tabulka1[[#This Row],[od]]+1,"")</f>
        <v/>
      </c>
      <c r="G9" s="16" t="str">
        <f>IF(Tabulka1[[#This Row],[typ výpravy]]&gt;0,Tabulka1[[#This Row],[počet účastníků do 18 let]]*Tabulka1[[#This Row],[počet dní]],"")</f>
        <v/>
      </c>
      <c r="H9" s="16" t="str">
        <f>IF(Tabulka1[[#This Row],[typ výpravy]]&gt;0,(Tabulka1[[#This Row],[počet účastníků do 18 let]]+Tabulka1[[#This Row],[počet účastníků 18-26 let]])*Tabulka1[[#This Row],[počet dní]],"")</f>
        <v/>
      </c>
    </row>
    <row r="10" spans="1:8" x14ac:dyDescent="0.3">
      <c r="A10" s="1"/>
      <c r="B10" s="2"/>
      <c r="C10" s="9"/>
      <c r="D10" s="15"/>
      <c r="E10" s="16"/>
      <c r="F10" s="16" t="str">
        <f>IF(Tabulka1[[#This Row],[od]]&gt;0,Tabulka1[[#This Row],[ do]]-Tabulka1[[#This Row],[od]]+1,"")</f>
        <v/>
      </c>
      <c r="G10" s="16" t="str">
        <f>IF(Tabulka1[[#This Row],[typ výpravy]]&gt;0,Tabulka1[[#This Row],[počet účastníků do 18 let]]*Tabulka1[[#This Row],[počet dní]],"")</f>
        <v/>
      </c>
      <c r="H10" s="16" t="str">
        <f>IF(Tabulka1[[#This Row],[typ výpravy]]&gt;0,(Tabulka1[[#This Row],[počet účastníků do 18 let]]+Tabulka1[[#This Row],[počet účastníků 18-26 let]])*Tabulka1[[#This Row],[počet dní]],"")</f>
        <v/>
      </c>
    </row>
    <row r="11" spans="1:8" x14ac:dyDescent="0.3">
      <c r="A11" s="1"/>
      <c r="B11" s="2"/>
      <c r="C11" s="9"/>
      <c r="D11" s="15"/>
      <c r="E11" s="16"/>
      <c r="F11" s="16" t="str">
        <f>IF(Tabulka1[[#This Row],[od]]&gt;0,Tabulka1[[#This Row],[ do]]-Tabulka1[[#This Row],[od]]+1,"")</f>
        <v/>
      </c>
      <c r="G11" s="16" t="str">
        <f>IF(Tabulka1[[#This Row],[typ výpravy]]&gt;0,Tabulka1[[#This Row],[počet účastníků do 18 let]]*Tabulka1[[#This Row],[počet dní]],"")</f>
        <v/>
      </c>
      <c r="H11" s="16" t="str">
        <f>IF(Tabulka1[[#This Row],[typ výpravy]]&gt;0,(Tabulka1[[#This Row],[počet účastníků do 18 let]]+Tabulka1[[#This Row],[počet účastníků 18-26 let]])*Tabulka1[[#This Row],[počet dní]],"")</f>
        <v/>
      </c>
    </row>
    <row r="12" spans="1:8" x14ac:dyDescent="0.3">
      <c r="A12" s="1"/>
      <c r="B12" s="2"/>
      <c r="C12" s="9"/>
      <c r="D12" s="15"/>
      <c r="E12" s="16"/>
      <c r="F12" s="16" t="str">
        <f>IF(Tabulka1[[#This Row],[od]]&gt;0,Tabulka1[[#This Row],[ do]]-Tabulka1[[#This Row],[od]]+1,"")</f>
        <v/>
      </c>
      <c r="G12" s="16" t="str">
        <f>IF(Tabulka1[[#This Row],[typ výpravy]]&gt;0,Tabulka1[[#This Row],[počet účastníků do 18 let]]*Tabulka1[[#This Row],[počet dní]],"")</f>
        <v/>
      </c>
      <c r="H12" s="16" t="str">
        <f>IF(Tabulka1[[#This Row],[typ výpravy]]&gt;0,(Tabulka1[[#This Row],[počet účastníků do 18 let]]+Tabulka1[[#This Row],[počet účastníků 18-26 let]])*Tabulka1[[#This Row],[počet dní]],"")</f>
        <v/>
      </c>
    </row>
    <row r="13" spans="1:8" x14ac:dyDescent="0.3">
      <c r="A13" s="1"/>
      <c r="B13" s="2"/>
      <c r="C13" s="9"/>
      <c r="D13" s="15"/>
      <c r="E13" s="16"/>
      <c r="F13" s="16" t="str">
        <f>IF(Tabulka1[[#This Row],[od]]&gt;0,Tabulka1[[#This Row],[ do]]-Tabulka1[[#This Row],[od]]+1,"")</f>
        <v/>
      </c>
      <c r="G13" s="16" t="str">
        <f>IF(Tabulka1[[#This Row],[typ výpravy]]&gt;0,Tabulka1[[#This Row],[počet účastníků do 18 let]]*Tabulka1[[#This Row],[počet dní]],"")</f>
        <v/>
      </c>
      <c r="H13" s="16" t="str">
        <f>IF(Tabulka1[[#This Row],[typ výpravy]]&gt;0,(Tabulka1[[#This Row],[počet účastníků do 18 let]]+Tabulka1[[#This Row],[počet účastníků 18-26 let]])*Tabulka1[[#This Row],[počet dní]],"")</f>
        <v/>
      </c>
    </row>
    <row r="14" spans="1:8" x14ac:dyDescent="0.3">
      <c r="A14" s="1"/>
      <c r="B14" s="2"/>
      <c r="C14" s="9"/>
      <c r="D14" s="15"/>
      <c r="E14" s="16"/>
      <c r="F14" s="16" t="str">
        <f>IF(Tabulka1[[#This Row],[od]]&gt;0,Tabulka1[[#This Row],[ do]]-Tabulka1[[#This Row],[od]]+1,"")</f>
        <v/>
      </c>
      <c r="G14" s="16" t="str">
        <f>IF(Tabulka1[[#This Row],[typ výpravy]]&gt;0,Tabulka1[[#This Row],[počet účastníků do 18 let]]*Tabulka1[[#This Row],[počet dní]],"")</f>
        <v/>
      </c>
      <c r="H14" s="16" t="str">
        <f>IF(Tabulka1[[#This Row],[typ výpravy]]&gt;0,(Tabulka1[[#This Row],[počet účastníků do 18 let]]+Tabulka1[[#This Row],[počet účastníků 18-26 let]])*Tabulka1[[#This Row],[počet dní]],"")</f>
        <v/>
      </c>
    </row>
    <row r="15" spans="1:8" x14ac:dyDescent="0.3">
      <c r="A15" s="1"/>
      <c r="B15" s="2"/>
      <c r="C15" s="9"/>
      <c r="D15" s="15"/>
      <c r="E15" s="16"/>
      <c r="F15" s="16" t="str">
        <f>IF(Tabulka1[[#This Row],[od]]&gt;0,Tabulka1[[#This Row],[ do]]-Tabulka1[[#This Row],[od]]+1,"")</f>
        <v/>
      </c>
      <c r="G15" s="16" t="str">
        <f>IF(Tabulka1[[#This Row],[typ výpravy]]&gt;0,Tabulka1[[#This Row],[počet účastníků do 18 let]]*Tabulka1[[#This Row],[počet dní]],"")</f>
        <v/>
      </c>
      <c r="H15" s="16" t="str">
        <f>IF(Tabulka1[[#This Row],[typ výpravy]]&gt;0,(Tabulka1[[#This Row],[počet účastníků do 18 let]]+Tabulka1[[#This Row],[počet účastníků 18-26 let]])*Tabulka1[[#This Row],[počet dní]],"")</f>
        <v/>
      </c>
    </row>
    <row r="16" spans="1:8" x14ac:dyDescent="0.3">
      <c r="A16" s="1"/>
      <c r="B16" s="2"/>
      <c r="C16" s="9"/>
      <c r="D16" s="15"/>
      <c r="E16" s="16"/>
      <c r="F16" s="16" t="str">
        <f>IF(Tabulka1[[#This Row],[od]]&gt;0,Tabulka1[[#This Row],[ do]]-Tabulka1[[#This Row],[od]]+1,"")</f>
        <v/>
      </c>
      <c r="G16" s="16" t="str">
        <f>IF(Tabulka1[[#This Row],[typ výpravy]]&gt;0,Tabulka1[[#This Row],[počet účastníků do 18 let]]*Tabulka1[[#This Row],[počet dní]],"")</f>
        <v/>
      </c>
      <c r="H16" s="16" t="str">
        <f>IF(Tabulka1[[#This Row],[typ výpravy]]&gt;0,(Tabulka1[[#This Row],[počet účastníků do 18 let]]+Tabulka1[[#This Row],[počet účastníků 18-26 let]])*Tabulka1[[#This Row],[počet dní]],"")</f>
        <v/>
      </c>
    </row>
    <row r="17" spans="1:8" x14ac:dyDescent="0.3">
      <c r="A17" s="1"/>
      <c r="B17" s="2"/>
      <c r="C17" s="9"/>
      <c r="D17" s="15"/>
      <c r="E17" s="16"/>
      <c r="F17" s="16" t="str">
        <f>IF(Tabulka1[[#This Row],[od]]&gt;0,Tabulka1[[#This Row],[ do]]-Tabulka1[[#This Row],[od]]+1,"")</f>
        <v/>
      </c>
      <c r="G17" s="16" t="str">
        <f>IF(Tabulka1[[#This Row],[typ výpravy]]&gt;0,Tabulka1[[#This Row],[počet účastníků do 18 let]]*Tabulka1[[#This Row],[počet dní]],"")</f>
        <v/>
      </c>
      <c r="H17" s="16" t="str">
        <f>IF(Tabulka1[[#This Row],[typ výpravy]]&gt;0,(Tabulka1[[#This Row],[počet účastníků do 18 let]]+Tabulka1[[#This Row],[počet účastníků 18-26 let]])*Tabulka1[[#This Row],[počet dní]],"")</f>
        <v/>
      </c>
    </row>
    <row r="18" spans="1:8" x14ac:dyDescent="0.3">
      <c r="A18" s="1"/>
      <c r="B18" s="2"/>
      <c r="C18" s="9"/>
      <c r="D18" s="15"/>
      <c r="E18" s="16"/>
      <c r="F18" s="16" t="str">
        <f>IF(Tabulka1[[#This Row],[od]]&gt;0,Tabulka1[[#This Row],[ do]]-Tabulka1[[#This Row],[od]]+1,"")</f>
        <v/>
      </c>
      <c r="G18" s="16" t="str">
        <f>IF(Tabulka1[[#This Row],[typ výpravy]]&gt;0,Tabulka1[[#This Row],[počet účastníků do 18 let]]*Tabulka1[[#This Row],[počet dní]],"")</f>
        <v/>
      </c>
      <c r="H18" s="16" t="str">
        <f>IF(Tabulka1[[#This Row],[typ výpravy]]&gt;0,(Tabulka1[[#This Row],[počet účastníků do 18 let]]+Tabulka1[[#This Row],[počet účastníků 18-26 let]])*Tabulka1[[#This Row],[počet dní]],"")</f>
        <v/>
      </c>
    </row>
    <row r="19" spans="1:8" x14ac:dyDescent="0.3">
      <c r="A19" s="1"/>
      <c r="B19" s="2"/>
      <c r="C19" s="9"/>
      <c r="D19" s="15"/>
      <c r="E19" s="16"/>
      <c r="F19" s="16" t="str">
        <f>IF(Tabulka1[[#This Row],[od]]&gt;0,Tabulka1[[#This Row],[ do]]-Tabulka1[[#This Row],[od]]+1,"")</f>
        <v/>
      </c>
      <c r="G19" s="16" t="str">
        <f>IF(Tabulka1[[#This Row],[typ výpravy]]&gt;0,Tabulka1[[#This Row],[počet účastníků do 18 let]]*Tabulka1[[#This Row],[počet dní]],"")</f>
        <v/>
      </c>
      <c r="H19" s="16" t="str">
        <f>IF(Tabulka1[[#This Row],[typ výpravy]]&gt;0,(Tabulka1[[#This Row],[počet účastníků do 18 let]]+Tabulka1[[#This Row],[počet účastníků 18-26 let]])*Tabulka1[[#This Row],[počet dní]],"")</f>
        <v/>
      </c>
    </row>
    <row r="20" spans="1:8" x14ac:dyDescent="0.3">
      <c r="A20" s="1"/>
      <c r="B20" s="2"/>
      <c r="C20" s="9"/>
      <c r="D20" s="15"/>
      <c r="E20" s="16"/>
      <c r="F20" s="16" t="str">
        <f>IF(Tabulka1[[#This Row],[od]]&gt;0,Tabulka1[[#This Row],[ do]]-Tabulka1[[#This Row],[od]]+1,"")</f>
        <v/>
      </c>
      <c r="G20" s="16" t="str">
        <f>IF(Tabulka1[[#This Row],[typ výpravy]]&gt;0,Tabulka1[[#This Row],[počet účastníků do 18 let]]*Tabulka1[[#This Row],[počet dní]],"")</f>
        <v/>
      </c>
      <c r="H20" s="16" t="str">
        <f>IF(Tabulka1[[#This Row],[typ výpravy]]&gt;0,(Tabulka1[[#This Row],[počet účastníků do 18 let]]+Tabulka1[[#This Row],[počet účastníků 18-26 let]])*Tabulka1[[#This Row],[počet dní]],"")</f>
        <v/>
      </c>
    </row>
    <row r="21" spans="1:8" x14ac:dyDescent="0.3">
      <c r="A21" s="1"/>
      <c r="B21" s="2"/>
      <c r="C21" s="9"/>
      <c r="D21" s="15"/>
      <c r="E21" s="16"/>
      <c r="F21" s="16" t="str">
        <f>IF(Tabulka1[[#This Row],[od]]&gt;0,Tabulka1[[#This Row],[ do]]-Tabulka1[[#This Row],[od]]+1,"")</f>
        <v/>
      </c>
      <c r="G21" s="16" t="str">
        <f>IF(Tabulka1[[#This Row],[typ výpravy]]&gt;0,Tabulka1[[#This Row],[počet účastníků do 18 let]]*Tabulka1[[#This Row],[počet dní]],"")</f>
        <v/>
      </c>
      <c r="H21" s="16" t="str">
        <f>IF(Tabulka1[[#This Row],[typ výpravy]]&gt;0,(Tabulka1[[#This Row],[počet účastníků do 18 let]]+Tabulka1[[#This Row],[počet účastníků 18-26 let]])*Tabulka1[[#This Row],[počet dní]],"")</f>
        <v/>
      </c>
    </row>
    <row r="22" spans="1:8" x14ac:dyDescent="0.3">
      <c r="A22" s="1"/>
      <c r="B22" s="2"/>
      <c r="C22" s="9"/>
      <c r="D22" s="15"/>
      <c r="E22" s="16"/>
      <c r="F22" s="16" t="str">
        <f>IF(Tabulka1[[#This Row],[od]]&gt;0,Tabulka1[[#This Row],[ do]]-Tabulka1[[#This Row],[od]]+1,"")</f>
        <v/>
      </c>
      <c r="G22" s="16" t="str">
        <f>IF(Tabulka1[[#This Row],[typ výpravy]]&gt;0,Tabulka1[[#This Row],[počet účastníků do 18 let]]*Tabulka1[[#This Row],[počet dní]],"")</f>
        <v/>
      </c>
      <c r="H22" s="16" t="str">
        <f>IF(Tabulka1[[#This Row],[typ výpravy]]&gt;0,(Tabulka1[[#This Row],[počet účastníků do 18 let]]+Tabulka1[[#This Row],[počet účastníků 18-26 let]])*Tabulka1[[#This Row],[počet dní]],"")</f>
        <v/>
      </c>
    </row>
    <row r="23" spans="1:8" x14ac:dyDescent="0.3">
      <c r="A23" s="1"/>
      <c r="B23" s="2"/>
      <c r="C23" s="9"/>
      <c r="D23" s="15"/>
      <c r="E23" s="16"/>
      <c r="F23" s="16" t="str">
        <f>IF(Tabulka1[[#This Row],[od]]&gt;0,Tabulka1[[#This Row],[ do]]-Tabulka1[[#This Row],[od]]+1,"")</f>
        <v/>
      </c>
      <c r="G23" s="16" t="str">
        <f>IF(Tabulka1[[#This Row],[typ výpravy]]&gt;0,Tabulka1[[#This Row],[počet účastníků do 18 let]]*Tabulka1[[#This Row],[počet dní]],"")</f>
        <v/>
      </c>
      <c r="H23" s="16" t="str">
        <f>IF(Tabulka1[[#This Row],[typ výpravy]]&gt;0,(Tabulka1[[#This Row],[počet účastníků do 18 let]]+Tabulka1[[#This Row],[počet účastníků 18-26 let]])*Tabulka1[[#This Row],[počet dní]],"")</f>
        <v/>
      </c>
    </row>
    <row r="24" spans="1:8" x14ac:dyDescent="0.3">
      <c r="A24" s="1"/>
      <c r="B24" s="2"/>
      <c r="C24" s="9"/>
      <c r="D24" s="15"/>
      <c r="E24" s="16"/>
      <c r="F24" s="16" t="str">
        <f>IF(Tabulka1[[#This Row],[od]]&gt;0,Tabulka1[[#This Row],[ do]]-Tabulka1[[#This Row],[od]]+1,"")</f>
        <v/>
      </c>
      <c r="G24" s="16" t="str">
        <f>IF(Tabulka1[[#This Row],[typ výpravy]]&gt;0,Tabulka1[[#This Row],[počet účastníků do 18 let]]*Tabulka1[[#This Row],[počet dní]],"")</f>
        <v/>
      </c>
      <c r="H24" s="16" t="str">
        <f>IF(Tabulka1[[#This Row],[typ výpravy]]&gt;0,(Tabulka1[[#This Row],[počet účastníků do 18 let]]+Tabulka1[[#This Row],[počet účastníků 18-26 let]])*Tabulka1[[#This Row],[počet dní]],"")</f>
        <v/>
      </c>
    </row>
    <row r="25" spans="1:8" x14ac:dyDescent="0.3">
      <c r="A25" s="1"/>
      <c r="B25" s="2"/>
      <c r="C25" s="9"/>
      <c r="D25" s="15"/>
      <c r="E25" s="16"/>
      <c r="F25" s="16" t="str">
        <f>IF(Tabulka1[[#This Row],[od]]&gt;0,Tabulka1[[#This Row],[ do]]-Tabulka1[[#This Row],[od]]+1,"")</f>
        <v/>
      </c>
      <c r="G25" s="16" t="str">
        <f>IF(Tabulka1[[#This Row],[typ výpravy]]&gt;0,Tabulka1[[#This Row],[počet účastníků do 18 let]]*Tabulka1[[#This Row],[počet dní]],"")</f>
        <v/>
      </c>
      <c r="H25" s="16" t="str">
        <f>IF(Tabulka1[[#This Row],[typ výpravy]]&gt;0,(Tabulka1[[#This Row],[počet účastníků do 18 let]]+Tabulka1[[#This Row],[počet účastníků 18-26 let]])*Tabulka1[[#This Row],[počet dní]],"")</f>
        <v/>
      </c>
    </row>
    <row r="26" spans="1:8" x14ac:dyDescent="0.3">
      <c r="A26" s="3"/>
      <c r="B26" s="4"/>
      <c r="C26" s="10"/>
      <c r="D26" s="17"/>
      <c r="E26" s="18"/>
      <c r="F26" s="16" t="str">
        <f>IF(Tabulka1[[#This Row],[od]]&gt;0,Tabulka1[[#This Row],[ do]]-Tabulka1[[#This Row],[od]]+1,"")</f>
        <v/>
      </c>
      <c r="G26" s="16" t="str">
        <f>IF(Tabulka1[[#This Row],[typ výpravy]]&gt;0,Tabulka1[[#This Row],[počet účastníků do 18 let]]*Tabulka1[[#This Row],[počet dní]],"")</f>
        <v/>
      </c>
      <c r="H26" s="16" t="str">
        <f>IF(Tabulka1[[#This Row],[typ výpravy]]&gt;0,(Tabulka1[[#This Row],[počet účastníků do 18 let]]+Tabulka1[[#This Row],[počet účastníků 18-26 let]])*Tabulka1[[#This Row],[počet dní]],"")</f>
        <v/>
      </c>
    </row>
    <row r="27" spans="1:8" x14ac:dyDescent="0.3">
      <c r="A27" s="22"/>
      <c r="B27" s="21" t="s">
        <v>6</v>
      </c>
      <c r="C27" s="24">
        <f>COUNTA(C2:C26)</f>
        <v>0</v>
      </c>
      <c r="D27" s="20">
        <f>SUM(D2:D26)</f>
        <v>0</v>
      </c>
      <c r="E27" s="20">
        <f t="shared" ref="E27:H27" si="0">SUM(E2:E26)</f>
        <v>0</v>
      </c>
      <c r="F27" s="20">
        <f>SUM(F2:F26)</f>
        <v>0</v>
      </c>
      <c r="G27" s="20">
        <f t="shared" si="0"/>
        <v>0</v>
      </c>
      <c r="H27" s="20">
        <f t="shared" si="0"/>
        <v>0</v>
      </c>
    </row>
    <row r="28" spans="1:8" x14ac:dyDescent="0.3">
      <c r="A28" s="23"/>
      <c r="B28" s="21" t="s">
        <v>7</v>
      </c>
      <c r="C28" s="25" t="s">
        <v>8</v>
      </c>
      <c r="D28" s="26" t="e">
        <f>D27/$C$27</f>
        <v>#DIV/0!</v>
      </c>
      <c r="E28" s="26" t="e">
        <f t="shared" ref="E28:F28" si="1">E27/$C$27</f>
        <v>#DIV/0!</v>
      </c>
      <c r="F28" s="26" t="e">
        <f t="shared" si="1"/>
        <v>#DIV/0!</v>
      </c>
      <c r="G28" s="20"/>
      <c r="H28" s="20"/>
    </row>
  </sheetData>
  <phoneticPr fontId="2" type="noConversion"/>
  <pageMargins left="0.7" right="0.7" top="0.78740157499999996" bottom="0.78740157499999996" header="0.3" footer="0.3"/>
  <pageSetup paperSize="9" orientation="portrait" r:id="rId1"/>
  <ignoredErrors>
    <ignoredError sqref="F2 F3:F26 F27:H27 H3:H26 G2:H2 G3:G26 F28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52D58-F63F-41B9-8E88-429DDB528713}">
  <dimension ref="A1:H26"/>
  <sheetViews>
    <sheetView workbookViewId="0">
      <selection activeCell="F24" sqref="F24"/>
    </sheetView>
  </sheetViews>
  <sheetFormatPr defaultRowHeight="14.4" x14ac:dyDescent="0.3"/>
  <cols>
    <col min="1" max="2" width="15.33203125" style="7" customWidth="1"/>
    <col min="3" max="3" width="33.21875" style="11" customWidth="1"/>
    <col min="4" max="5" width="15.5546875" style="19" customWidth="1"/>
    <col min="6" max="8" width="11.6640625" style="19" customWidth="1"/>
  </cols>
  <sheetData>
    <row r="1" spans="1:8" ht="28.8" x14ac:dyDescent="0.3">
      <c r="A1" s="5" t="s">
        <v>0</v>
      </c>
      <c r="B1" s="6" t="s">
        <v>1</v>
      </c>
      <c r="C1" s="8" t="s">
        <v>11</v>
      </c>
      <c r="D1" s="13" t="s">
        <v>3</v>
      </c>
      <c r="E1" s="14" t="s">
        <v>4</v>
      </c>
      <c r="F1" s="14" t="s">
        <v>5</v>
      </c>
      <c r="G1" s="14" t="s">
        <v>9</v>
      </c>
      <c r="H1" s="14" t="s">
        <v>10</v>
      </c>
    </row>
    <row r="2" spans="1:8" x14ac:dyDescent="0.3">
      <c r="A2" s="1"/>
      <c r="B2" s="2"/>
      <c r="C2" s="9"/>
      <c r="D2" s="15"/>
      <c r="E2" s="16"/>
      <c r="F2" s="16" t="str">
        <f>IF(Tabulka13[[#This Row],[od]]&gt;0,Tabulka13[[#This Row],[ do]]-Tabulka13[[#This Row],[od]]+1,"")</f>
        <v/>
      </c>
      <c r="G2" s="16" t="str">
        <f>IF(Tabulka13[[#This Row],[od]]&gt;0,Tabulka13[[#This Row],[počet účastníků do 18 let]]*Tabulka13[[#This Row],[počet dní]],"")</f>
        <v/>
      </c>
      <c r="H2" s="16" t="str">
        <f>IF(Tabulka13[[#This Row],[od]]&gt;0,(Tabulka13[[#This Row],[počet účastníků do 18 let]]+Tabulka13[[#This Row],[počet účastníků 18-26 let]])*Tabulka13[[#This Row],[počet dní]],"")</f>
        <v/>
      </c>
    </row>
    <row r="3" spans="1:8" x14ac:dyDescent="0.3">
      <c r="A3" s="1"/>
      <c r="B3" s="2"/>
      <c r="C3" s="9"/>
      <c r="D3" s="15"/>
      <c r="E3" s="16"/>
      <c r="F3" s="16" t="str">
        <f>IF(Tabulka13[[#This Row],[od]]&gt;0,Tabulka13[[#This Row],[ do]]-Tabulka13[[#This Row],[od]]+1,"")</f>
        <v/>
      </c>
      <c r="G3" s="16" t="str">
        <f>IF(Tabulka13[[#This Row],[od]]&gt;0,Tabulka13[[#This Row],[počet účastníků do 18 let]]*Tabulka13[[#This Row],[počet dní]],"")</f>
        <v/>
      </c>
      <c r="H3" s="16" t="str">
        <f>IF(Tabulka13[[#This Row],[od]]&gt;0,(Tabulka13[[#This Row],[počet účastníků do 18 let]]+Tabulka13[[#This Row],[počet účastníků 18-26 let]])*Tabulka13[[#This Row],[počet dní]],"")</f>
        <v/>
      </c>
    </row>
    <row r="4" spans="1:8" x14ac:dyDescent="0.3">
      <c r="A4" s="1"/>
      <c r="B4" s="2"/>
      <c r="C4" s="9"/>
      <c r="D4" s="15"/>
      <c r="E4" s="16"/>
      <c r="F4" s="16" t="str">
        <f>IF(Tabulka13[[#This Row],[od]]&gt;0,Tabulka13[[#This Row],[ do]]-Tabulka13[[#This Row],[od]]+1,"")</f>
        <v/>
      </c>
      <c r="G4" s="16" t="str">
        <f>IF(Tabulka13[[#This Row],[od]]&gt;0,Tabulka13[[#This Row],[počet účastníků do 18 let]]*Tabulka13[[#This Row],[počet dní]],"")</f>
        <v/>
      </c>
      <c r="H4" s="16" t="str">
        <f>IF(Tabulka13[[#This Row],[od]]&gt;0,(Tabulka13[[#This Row],[počet účastníků do 18 let]]+Tabulka13[[#This Row],[počet účastníků 18-26 let]])*Tabulka13[[#This Row],[počet dní]],"")</f>
        <v/>
      </c>
    </row>
    <row r="5" spans="1:8" x14ac:dyDescent="0.3">
      <c r="A5" s="1"/>
      <c r="B5" s="2"/>
      <c r="C5" s="9"/>
      <c r="D5" s="15"/>
      <c r="E5" s="16"/>
      <c r="F5" s="16" t="str">
        <f>IF(Tabulka13[[#This Row],[od]]&gt;0,Tabulka13[[#This Row],[ do]]-Tabulka13[[#This Row],[od]]+1,"")</f>
        <v/>
      </c>
      <c r="G5" s="16" t="str">
        <f>IF(Tabulka13[[#This Row],[od]]&gt;0,Tabulka13[[#This Row],[počet účastníků do 18 let]]*Tabulka13[[#This Row],[počet dní]],"")</f>
        <v/>
      </c>
      <c r="H5" s="16" t="str">
        <f>IF(Tabulka13[[#This Row],[od]]&gt;0,(Tabulka13[[#This Row],[počet účastníků do 18 let]]+Tabulka13[[#This Row],[počet účastníků 18-26 let]])*Tabulka13[[#This Row],[počet dní]],"")</f>
        <v/>
      </c>
    </row>
    <row r="6" spans="1:8" x14ac:dyDescent="0.3">
      <c r="A6" s="1"/>
      <c r="B6" s="2"/>
      <c r="C6" s="9"/>
      <c r="D6" s="15"/>
      <c r="E6" s="16"/>
      <c r="F6" s="16" t="str">
        <f>IF(Tabulka13[[#This Row],[od]]&gt;0,Tabulka13[[#This Row],[ do]]-Tabulka13[[#This Row],[od]]+1,"")</f>
        <v/>
      </c>
      <c r="G6" s="16" t="str">
        <f>IF(Tabulka13[[#This Row],[od]]&gt;0,Tabulka13[[#This Row],[počet účastníků do 18 let]]*Tabulka13[[#This Row],[počet dní]],"")</f>
        <v/>
      </c>
      <c r="H6" s="16" t="str">
        <f>IF(Tabulka13[[#This Row],[od]]&gt;0,(Tabulka13[[#This Row],[počet účastníků do 18 let]]+Tabulka13[[#This Row],[počet účastníků 18-26 let]])*Tabulka13[[#This Row],[počet dní]],"")</f>
        <v/>
      </c>
    </row>
    <row r="7" spans="1:8" x14ac:dyDescent="0.3">
      <c r="A7" s="22"/>
      <c r="B7" s="21" t="s">
        <v>6</v>
      </c>
      <c r="C7" s="24">
        <f>COUNTA(C2:C6)</f>
        <v>0</v>
      </c>
      <c r="D7" s="20">
        <f>SUM(D2:D6)</f>
        <v>0</v>
      </c>
      <c r="E7" s="20">
        <f>SUM(E2:E6)</f>
        <v>0</v>
      </c>
      <c r="F7" s="20">
        <f>SUM(F2:F6)</f>
        <v>0</v>
      </c>
      <c r="G7" s="20">
        <f>SUM(G2:G6)</f>
        <v>0</v>
      </c>
      <c r="H7" s="20">
        <f>SUM(H2:H6)</f>
        <v>0</v>
      </c>
    </row>
    <row r="8" spans="1:8" x14ac:dyDescent="0.3">
      <c r="A8" s="23"/>
      <c r="B8" s="21" t="s">
        <v>7</v>
      </c>
      <c r="C8" s="25" t="s">
        <v>8</v>
      </c>
      <c r="D8" s="26" t="e">
        <f>D7/$C$7</f>
        <v>#DIV/0!</v>
      </c>
      <c r="E8" s="26" t="e">
        <f t="shared" ref="E8:F8" si="0">E7/$C$7</f>
        <v>#DIV/0!</v>
      </c>
      <c r="F8" s="26" t="e">
        <f t="shared" si="0"/>
        <v>#DIV/0!</v>
      </c>
      <c r="G8" s="20"/>
      <c r="H8" s="20"/>
    </row>
    <row r="26" spans="3:3" x14ac:dyDescent="0.3">
      <c r="C26" s="11" t="s">
        <v>18</v>
      </c>
    </row>
  </sheetData>
  <pageMargins left="0.7" right="0.7" top="0.78740157499999996" bottom="0.78740157499999996" header="0.3" footer="0.3"/>
  <pageSetup paperSize="9" orientation="portrait" r:id="rId1"/>
  <ignoredErrors>
    <ignoredError sqref="F3:F6 F7:H7 F2 G2:H6" calculatedColumn="1"/>
    <ignoredError sqref="D8:E8" evalError="1"/>
  </ignoredError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10F33-AC57-429A-8D2F-0179DBC939B4}">
  <dimension ref="A1:F28"/>
  <sheetViews>
    <sheetView workbookViewId="0">
      <selection activeCell="C18" sqref="C18"/>
    </sheetView>
  </sheetViews>
  <sheetFormatPr defaultRowHeight="14.4" x14ac:dyDescent="0.3"/>
  <cols>
    <col min="1" max="1" width="15.33203125" style="7" customWidth="1"/>
    <col min="2" max="2" width="33.21875" style="11" customWidth="1"/>
    <col min="3" max="4" width="15.5546875" style="19" customWidth="1"/>
    <col min="5" max="6" width="11.6640625" style="19" customWidth="1"/>
  </cols>
  <sheetData>
    <row r="1" spans="1:6" ht="28.8" x14ac:dyDescent="0.3">
      <c r="A1" s="6" t="s">
        <v>13</v>
      </c>
      <c r="B1" s="8" t="s">
        <v>12</v>
      </c>
      <c r="C1" s="13" t="s">
        <v>3</v>
      </c>
      <c r="D1" s="14" t="s">
        <v>4</v>
      </c>
      <c r="E1" s="14" t="s">
        <v>9</v>
      </c>
      <c r="F1" s="14" t="s">
        <v>10</v>
      </c>
    </row>
    <row r="2" spans="1:6" x14ac:dyDescent="0.3">
      <c r="A2" s="2"/>
      <c r="B2" s="9"/>
      <c r="C2" s="15"/>
      <c r="D2" s="16"/>
      <c r="E2" s="16" t="str">
        <f>IF(Tabulka14[[#This Row],[datum]]&gt;0,Tabulka14[[#This Row],[počet účastníků do 18 let]],"")</f>
        <v/>
      </c>
      <c r="F2" s="16" t="str">
        <f>IF(Tabulka14[[#This Row],[datum]]&gt;0,(Tabulka14[[#This Row],[počet účastníků do 18 let]]+Tabulka14[[#This Row],[počet účastníků 18-26 let]]),"")</f>
        <v/>
      </c>
    </row>
    <row r="3" spans="1:6" x14ac:dyDescent="0.3">
      <c r="A3" s="2"/>
      <c r="B3" s="9"/>
      <c r="C3" s="15"/>
      <c r="D3" s="16"/>
      <c r="E3" s="16" t="str">
        <f>IF(Tabulka14[[#This Row],[datum]]&gt;0,Tabulka14[[#This Row],[počet účastníků do 18 let]],"")</f>
        <v/>
      </c>
      <c r="F3" s="16" t="str">
        <f>IF(Tabulka14[[#This Row],[datum]]&gt;0,(Tabulka14[[#This Row],[počet účastníků do 18 let]]+Tabulka14[[#This Row],[počet účastníků 18-26 let]]),"")</f>
        <v/>
      </c>
    </row>
    <row r="4" spans="1:6" x14ac:dyDescent="0.3">
      <c r="A4" s="2"/>
      <c r="B4" s="9"/>
      <c r="C4" s="15"/>
      <c r="D4" s="16"/>
      <c r="E4" s="16" t="str">
        <f>IF(Tabulka14[[#This Row],[datum]]&gt;0,Tabulka14[[#This Row],[počet účastníků do 18 let]],"")</f>
        <v/>
      </c>
      <c r="F4" s="16" t="str">
        <f>IF(Tabulka14[[#This Row],[datum]]&gt;0,(Tabulka14[[#This Row],[počet účastníků do 18 let]]+Tabulka14[[#This Row],[počet účastníků 18-26 let]]),"")</f>
        <v/>
      </c>
    </row>
    <row r="5" spans="1:6" x14ac:dyDescent="0.3">
      <c r="A5" s="2"/>
      <c r="B5" s="9"/>
      <c r="C5" s="15"/>
      <c r="D5" s="16"/>
      <c r="E5" s="16" t="str">
        <f>IF(Tabulka14[[#This Row],[datum]]&gt;0,Tabulka14[[#This Row],[počet účastníků do 18 let]],"")</f>
        <v/>
      </c>
      <c r="F5" s="16" t="str">
        <f>IF(Tabulka14[[#This Row],[datum]]&gt;0,(Tabulka14[[#This Row],[počet účastníků do 18 let]]+Tabulka14[[#This Row],[počet účastníků 18-26 let]]),"")</f>
        <v/>
      </c>
    </row>
    <row r="6" spans="1:6" x14ac:dyDescent="0.3">
      <c r="A6" s="2"/>
      <c r="B6" s="9"/>
      <c r="C6" s="15"/>
      <c r="D6" s="16"/>
      <c r="E6" s="16" t="str">
        <f>IF(Tabulka14[[#This Row],[datum]]&gt;0,Tabulka14[[#This Row],[počet účastníků do 18 let]],"")</f>
        <v/>
      </c>
      <c r="F6" s="16" t="str">
        <f>IF(Tabulka14[[#This Row],[datum]]&gt;0,(Tabulka14[[#This Row],[počet účastníků do 18 let]]+Tabulka14[[#This Row],[počet účastníků 18-26 let]]),"")</f>
        <v/>
      </c>
    </row>
    <row r="7" spans="1:6" x14ac:dyDescent="0.3">
      <c r="A7" s="2"/>
      <c r="B7" s="9"/>
      <c r="C7" s="15"/>
      <c r="D7" s="16"/>
      <c r="E7" s="16" t="str">
        <f>IF(Tabulka14[[#This Row],[datum]]&gt;0,Tabulka14[[#This Row],[počet účastníků do 18 let]],"")</f>
        <v/>
      </c>
      <c r="F7" s="16" t="str">
        <f>IF(Tabulka14[[#This Row],[datum]]&gt;0,(Tabulka14[[#This Row],[počet účastníků do 18 let]]+Tabulka14[[#This Row],[počet účastníků 18-26 let]]),"")</f>
        <v/>
      </c>
    </row>
    <row r="8" spans="1:6" x14ac:dyDescent="0.3">
      <c r="A8" s="2"/>
      <c r="B8" s="9"/>
      <c r="C8" s="15"/>
      <c r="D8" s="16"/>
      <c r="E8" s="16" t="str">
        <f>IF(Tabulka14[[#This Row],[datum]]&gt;0,Tabulka14[[#This Row],[počet účastníků do 18 let]],"")</f>
        <v/>
      </c>
      <c r="F8" s="16" t="str">
        <f>IF(Tabulka14[[#This Row],[datum]]&gt;0,(Tabulka14[[#This Row],[počet účastníků do 18 let]]+Tabulka14[[#This Row],[počet účastníků 18-26 let]]),"")</f>
        <v/>
      </c>
    </row>
    <row r="9" spans="1:6" x14ac:dyDescent="0.3">
      <c r="A9" s="2"/>
      <c r="B9" s="9"/>
      <c r="C9" s="15"/>
      <c r="D9" s="16"/>
      <c r="E9" s="16" t="str">
        <f>IF(Tabulka14[[#This Row],[datum]]&gt;0,Tabulka14[[#This Row],[počet účastníků do 18 let]],"")</f>
        <v/>
      </c>
      <c r="F9" s="16" t="str">
        <f>IF(Tabulka14[[#This Row],[datum]]&gt;0,(Tabulka14[[#This Row],[počet účastníků do 18 let]]+Tabulka14[[#This Row],[počet účastníků 18-26 let]]),"")</f>
        <v/>
      </c>
    </row>
    <row r="10" spans="1:6" x14ac:dyDescent="0.3">
      <c r="A10" s="2"/>
      <c r="B10" s="9"/>
      <c r="C10" s="15"/>
      <c r="D10" s="16"/>
      <c r="E10" s="16" t="str">
        <f>IF(Tabulka14[[#This Row],[datum]]&gt;0,Tabulka14[[#This Row],[počet účastníků do 18 let]],"")</f>
        <v/>
      </c>
      <c r="F10" s="16" t="str">
        <f>IF(Tabulka14[[#This Row],[datum]]&gt;0,(Tabulka14[[#This Row],[počet účastníků do 18 let]]+Tabulka14[[#This Row],[počet účastníků 18-26 let]]),"")</f>
        <v/>
      </c>
    </row>
    <row r="11" spans="1:6" x14ac:dyDescent="0.3">
      <c r="A11" s="2"/>
      <c r="B11" s="9"/>
      <c r="C11" s="15"/>
      <c r="D11" s="16"/>
      <c r="E11" s="16" t="str">
        <f>IF(Tabulka14[[#This Row],[datum]]&gt;0,Tabulka14[[#This Row],[počet účastníků do 18 let]],"")</f>
        <v/>
      </c>
      <c r="F11" s="16" t="str">
        <f>IF(Tabulka14[[#This Row],[datum]]&gt;0,(Tabulka14[[#This Row],[počet účastníků do 18 let]]+Tabulka14[[#This Row],[počet účastníků 18-26 let]]),"")</f>
        <v/>
      </c>
    </row>
    <row r="12" spans="1:6" x14ac:dyDescent="0.3">
      <c r="A12" s="2"/>
      <c r="B12" s="9"/>
      <c r="C12" s="15"/>
      <c r="D12" s="16"/>
      <c r="E12" s="16" t="str">
        <f>IF(Tabulka14[[#This Row],[datum]]&gt;0,Tabulka14[[#This Row],[počet účastníků do 18 let]],"")</f>
        <v/>
      </c>
      <c r="F12" s="16" t="str">
        <f>IF(Tabulka14[[#This Row],[datum]]&gt;0,(Tabulka14[[#This Row],[počet účastníků do 18 let]]+Tabulka14[[#This Row],[počet účastníků 18-26 let]]),"")</f>
        <v/>
      </c>
    </row>
    <row r="13" spans="1:6" x14ac:dyDescent="0.3">
      <c r="A13" s="2"/>
      <c r="B13" s="9"/>
      <c r="C13" s="15"/>
      <c r="D13" s="16"/>
      <c r="E13" s="16" t="str">
        <f>IF(Tabulka14[[#This Row],[datum]]&gt;0,Tabulka14[[#This Row],[počet účastníků do 18 let]],"")</f>
        <v/>
      </c>
      <c r="F13" s="16" t="str">
        <f>IF(Tabulka14[[#This Row],[datum]]&gt;0,(Tabulka14[[#This Row],[počet účastníků do 18 let]]+Tabulka14[[#This Row],[počet účastníků 18-26 let]]),"")</f>
        <v/>
      </c>
    </row>
    <row r="14" spans="1:6" x14ac:dyDescent="0.3">
      <c r="A14" s="2"/>
      <c r="B14" s="9"/>
      <c r="C14" s="15"/>
      <c r="D14" s="16"/>
      <c r="E14" s="16" t="str">
        <f>IF(Tabulka14[[#This Row],[datum]]&gt;0,Tabulka14[[#This Row],[počet účastníků do 18 let]],"")</f>
        <v/>
      </c>
      <c r="F14" s="16" t="str">
        <f>IF(Tabulka14[[#This Row],[datum]]&gt;0,(Tabulka14[[#This Row],[počet účastníků do 18 let]]+Tabulka14[[#This Row],[počet účastníků 18-26 let]]),"")</f>
        <v/>
      </c>
    </row>
    <row r="15" spans="1:6" x14ac:dyDescent="0.3">
      <c r="A15" s="2"/>
      <c r="B15" s="9"/>
      <c r="C15" s="15"/>
      <c r="D15" s="16"/>
      <c r="E15" s="16" t="str">
        <f>IF(Tabulka14[[#This Row],[datum]]&gt;0,Tabulka14[[#This Row],[počet účastníků do 18 let]],"")</f>
        <v/>
      </c>
      <c r="F15" s="16" t="str">
        <f>IF(Tabulka14[[#This Row],[datum]]&gt;0,(Tabulka14[[#This Row],[počet účastníků do 18 let]]+Tabulka14[[#This Row],[počet účastníků 18-26 let]]),"")</f>
        <v/>
      </c>
    </row>
    <row r="16" spans="1:6" x14ac:dyDescent="0.3">
      <c r="A16" s="2"/>
      <c r="B16" s="9"/>
      <c r="C16" s="15"/>
      <c r="D16" s="16"/>
      <c r="E16" s="16" t="str">
        <f>IF(Tabulka14[[#This Row],[datum]]&gt;0,Tabulka14[[#This Row],[počet účastníků do 18 let]],"")</f>
        <v/>
      </c>
      <c r="F16" s="16" t="str">
        <f>IF(Tabulka14[[#This Row],[datum]]&gt;0,(Tabulka14[[#This Row],[počet účastníků do 18 let]]+Tabulka14[[#This Row],[počet účastníků 18-26 let]]),"")</f>
        <v/>
      </c>
    </row>
    <row r="17" spans="1:6" x14ac:dyDescent="0.3">
      <c r="A17" s="2"/>
      <c r="B17" s="9"/>
      <c r="C17" s="15"/>
      <c r="D17" s="16"/>
      <c r="E17" s="16" t="str">
        <f>IF(Tabulka14[[#This Row],[datum]]&gt;0,Tabulka14[[#This Row],[počet účastníků do 18 let]],"")</f>
        <v/>
      </c>
      <c r="F17" s="16" t="str">
        <f>IF(Tabulka14[[#This Row],[datum]]&gt;0,(Tabulka14[[#This Row],[počet účastníků do 18 let]]+Tabulka14[[#This Row],[počet účastníků 18-26 let]]),"")</f>
        <v/>
      </c>
    </row>
    <row r="18" spans="1:6" x14ac:dyDescent="0.3">
      <c r="A18" s="2"/>
      <c r="B18" s="9"/>
      <c r="C18" s="15"/>
      <c r="D18" s="16"/>
      <c r="E18" s="16" t="str">
        <f>IF(Tabulka14[[#This Row],[datum]]&gt;0,Tabulka14[[#This Row],[počet účastníků do 18 let]],"")</f>
        <v/>
      </c>
      <c r="F18" s="16" t="str">
        <f>IF(Tabulka14[[#This Row],[datum]]&gt;0,(Tabulka14[[#This Row],[počet účastníků do 18 let]]+Tabulka14[[#This Row],[počet účastníků 18-26 let]]),"")</f>
        <v/>
      </c>
    </row>
    <row r="19" spans="1:6" x14ac:dyDescent="0.3">
      <c r="A19" s="2"/>
      <c r="B19" s="9"/>
      <c r="C19" s="15"/>
      <c r="D19" s="16"/>
      <c r="E19" s="16" t="str">
        <f>IF(Tabulka14[[#This Row],[datum]]&gt;0,Tabulka14[[#This Row],[počet účastníků do 18 let]],"")</f>
        <v/>
      </c>
      <c r="F19" s="16" t="str">
        <f>IF(Tabulka14[[#This Row],[datum]]&gt;0,(Tabulka14[[#This Row],[počet účastníků do 18 let]]+Tabulka14[[#This Row],[počet účastníků 18-26 let]]),"")</f>
        <v/>
      </c>
    </row>
    <row r="20" spans="1:6" x14ac:dyDescent="0.3">
      <c r="A20" s="2"/>
      <c r="B20" s="9"/>
      <c r="C20" s="15"/>
      <c r="D20" s="16"/>
      <c r="E20" s="16" t="str">
        <f>IF(Tabulka14[[#This Row],[datum]]&gt;0,Tabulka14[[#This Row],[počet účastníků do 18 let]],"")</f>
        <v/>
      </c>
      <c r="F20" s="16" t="str">
        <f>IF(Tabulka14[[#This Row],[datum]]&gt;0,(Tabulka14[[#This Row],[počet účastníků do 18 let]]+Tabulka14[[#This Row],[počet účastníků 18-26 let]]),"")</f>
        <v/>
      </c>
    </row>
    <row r="21" spans="1:6" x14ac:dyDescent="0.3">
      <c r="A21" s="2"/>
      <c r="B21" s="9"/>
      <c r="C21" s="15"/>
      <c r="D21" s="16"/>
      <c r="E21" s="16" t="str">
        <f>IF(Tabulka14[[#This Row],[datum]]&gt;0,Tabulka14[[#This Row],[počet účastníků do 18 let]],"")</f>
        <v/>
      </c>
      <c r="F21" s="16" t="str">
        <f>IF(Tabulka14[[#This Row],[datum]]&gt;0,(Tabulka14[[#This Row],[počet účastníků do 18 let]]+Tabulka14[[#This Row],[počet účastníků 18-26 let]]),"")</f>
        <v/>
      </c>
    </row>
    <row r="22" spans="1:6" x14ac:dyDescent="0.3">
      <c r="A22" s="2"/>
      <c r="B22" s="9"/>
      <c r="C22" s="15"/>
      <c r="D22" s="16"/>
      <c r="E22" s="16" t="str">
        <f>IF(Tabulka14[[#This Row],[datum]]&gt;0,Tabulka14[[#This Row],[počet účastníků do 18 let]],"")</f>
        <v/>
      </c>
      <c r="F22" s="16" t="str">
        <f>IF(Tabulka14[[#This Row],[datum]]&gt;0,(Tabulka14[[#This Row],[počet účastníků do 18 let]]+Tabulka14[[#This Row],[počet účastníků 18-26 let]]),"")</f>
        <v/>
      </c>
    </row>
    <row r="23" spans="1:6" x14ac:dyDescent="0.3">
      <c r="A23" s="2"/>
      <c r="B23" s="9"/>
      <c r="C23" s="15"/>
      <c r="D23" s="16"/>
      <c r="E23" s="16" t="str">
        <f>IF(Tabulka14[[#This Row],[datum]]&gt;0,Tabulka14[[#This Row],[počet účastníků do 18 let]],"")</f>
        <v/>
      </c>
      <c r="F23" s="16" t="str">
        <f>IF(Tabulka14[[#This Row],[datum]]&gt;0,(Tabulka14[[#This Row],[počet účastníků do 18 let]]+Tabulka14[[#This Row],[počet účastníků 18-26 let]]),"")</f>
        <v/>
      </c>
    </row>
    <row r="24" spans="1:6" x14ac:dyDescent="0.3">
      <c r="A24" s="2"/>
      <c r="B24" s="9"/>
      <c r="C24" s="15"/>
      <c r="D24" s="16"/>
      <c r="E24" s="16" t="str">
        <f>IF(Tabulka14[[#This Row],[datum]]&gt;0,Tabulka14[[#This Row],[počet účastníků do 18 let]],"")</f>
        <v/>
      </c>
      <c r="F24" s="16" t="str">
        <f>IF(Tabulka14[[#This Row],[datum]]&gt;0,(Tabulka14[[#This Row],[počet účastníků do 18 let]]+Tabulka14[[#This Row],[počet účastníků 18-26 let]]),"")</f>
        <v/>
      </c>
    </row>
    <row r="25" spans="1:6" x14ac:dyDescent="0.3">
      <c r="A25" s="2"/>
      <c r="B25" s="9"/>
      <c r="C25" s="15"/>
      <c r="D25" s="16"/>
      <c r="E25" s="16" t="str">
        <f>IF(Tabulka14[[#This Row],[datum]]&gt;0,Tabulka14[[#This Row],[počet účastníků do 18 let]],"")</f>
        <v/>
      </c>
      <c r="F25" s="16" t="str">
        <f>IF(Tabulka14[[#This Row],[datum]]&gt;0,(Tabulka14[[#This Row],[počet účastníků do 18 let]]+Tabulka14[[#This Row],[počet účastníků 18-26 let]]),"")</f>
        <v/>
      </c>
    </row>
    <row r="26" spans="1:6" x14ac:dyDescent="0.3">
      <c r="A26" s="4"/>
      <c r="B26" s="10"/>
      <c r="C26" s="17"/>
      <c r="D26" s="18"/>
      <c r="E26" s="16" t="str">
        <f>IF(Tabulka14[[#This Row],[datum]]&gt;0,Tabulka14[[#This Row],[počet účastníků do 18 let]],"")</f>
        <v/>
      </c>
      <c r="F26" s="16" t="str">
        <f>IF(Tabulka14[[#This Row],[datum]]&gt;0,(Tabulka14[[#This Row],[počet účastníků do 18 let]]+Tabulka14[[#This Row],[počet účastníků 18-26 let]]),"")</f>
        <v/>
      </c>
    </row>
    <row r="27" spans="1:6" x14ac:dyDescent="0.3">
      <c r="A27" s="21" t="s">
        <v>6</v>
      </c>
      <c r="B27" s="24">
        <f>COUNTA(B2:B26)</f>
        <v>0</v>
      </c>
      <c r="C27" s="20">
        <f>SUM(C2:C26)</f>
        <v>0</v>
      </c>
      <c r="D27" s="20">
        <f t="shared" ref="D27:F27" si="0">SUM(D2:D26)</f>
        <v>0</v>
      </c>
      <c r="E27" s="20">
        <f t="shared" si="0"/>
        <v>0</v>
      </c>
      <c r="F27" s="20">
        <f t="shared" si="0"/>
        <v>0</v>
      </c>
    </row>
    <row r="28" spans="1:6" x14ac:dyDescent="0.3">
      <c r="A28" s="21" t="s">
        <v>7</v>
      </c>
      <c r="B28" s="25" t="s">
        <v>8</v>
      </c>
      <c r="C28" s="26" t="e">
        <f>C27/$B$27</f>
        <v>#DIV/0!</v>
      </c>
      <c r="D28" s="26" t="e">
        <f>D27/$B$27</f>
        <v>#DIV/0!</v>
      </c>
      <c r="E28" s="20"/>
      <c r="F28" s="20"/>
    </row>
  </sheetData>
  <pageMargins left="0.7" right="0.7" top="0.78740157499999996" bottom="0.78740157499999996" header="0.3" footer="0.3"/>
  <pageSetup paperSize="9" orientation="portrait" r:id="rId1"/>
  <ignoredErrors>
    <ignoredError sqref="E27:F27 E2:F26" calculatedColumn="1"/>
    <ignoredError sqref="C28:D28" evalError="1"/>
  </ignoredError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BEE03-027B-49EB-9FB4-598D4A0559A9}">
  <dimension ref="A1:I28"/>
  <sheetViews>
    <sheetView workbookViewId="0">
      <selection activeCell="N12" sqref="N12"/>
    </sheetView>
  </sheetViews>
  <sheetFormatPr defaultRowHeight="14.4" x14ac:dyDescent="0.3"/>
  <cols>
    <col min="1" max="2" width="15.33203125" style="7" customWidth="1"/>
    <col min="3" max="3" width="33.21875" style="11" customWidth="1"/>
    <col min="4" max="6" width="15.5546875" style="19" customWidth="1"/>
    <col min="7" max="9" width="11.6640625" style="19" customWidth="1"/>
  </cols>
  <sheetData>
    <row r="1" spans="1:9" ht="28.8" x14ac:dyDescent="0.3">
      <c r="A1" s="5" t="s">
        <v>0</v>
      </c>
      <c r="B1" s="6" t="s">
        <v>1</v>
      </c>
      <c r="C1" s="8" t="s">
        <v>12</v>
      </c>
      <c r="D1" s="13" t="s">
        <v>3</v>
      </c>
      <c r="E1" s="14" t="s">
        <v>4</v>
      </c>
      <c r="F1" s="14" t="s">
        <v>17</v>
      </c>
      <c r="G1" s="14" t="s">
        <v>5</v>
      </c>
      <c r="H1" s="14" t="s">
        <v>9</v>
      </c>
      <c r="I1" s="14" t="s">
        <v>10</v>
      </c>
    </row>
    <row r="2" spans="1:9" x14ac:dyDescent="0.3">
      <c r="A2" s="1"/>
      <c r="B2" s="2"/>
      <c r="C2" s="9"/>
      <c r="D2" s="15"/>
      <c r="E2" s="16"/>
      <c r="F2" s="16"/>
      <c r="G2" s="16" t="str">
        <f>IF(Tabulka17[[#This Row],[od]]&gt;0,Tabulka17[[#This Row],[ do]]-Tabulka17[[#This Row],[od]]+1,"")</f>
        <v/>
      </c>
      <c r="H2" s="16" t="str">
        <f>IF(Tabulka17[[#This Row],[od]]&gt;0,Tabulka17[[#This Row],[počet účastníků do 18 let]]*Tabulka17[[#This Row],[počet dní]],"")</f>
        <v/>
      </c>
      <c r="I2" s="16" t="str">
        <f>IF(Tabulka17[[#This Row],[od]]&gt;0,(Tabulka17[[#This Row],[počet účastníků do 18 let]]+Tabulka17[[#This Row],[počet účastníků 18-26 let]])*Tabulka17[[#This Row],[počet dní]],"")</f>
        <v/>
      </c>
    </row>
    <row r="3" spans="1:9" x14ac:dyDescent="0.3">
      <c r="A3" s="1"/>
      <c r="B3" s="2"/>
      <c r="C3" s="9"/>
      <c r="D3" s="15"/>
      <c r="E3" s="16"/>
      <c r="F3" s="16"/>
      <c r="G3" s="16" t="str">
        <f>IF(Tabulka17[[#This Row],[od]]&gt;0,Tabulka17[[#This Row],[ do]]-Tabulka17[[#This Row],[od]]+1,"")</f>
        <v/>
      </c>
      <c r="H3" s="16" t="str">
        <f>IF(Tabulka17[[#This Row],[od]]&gt;0,Tabulka17[[#This Row],[počet účastníků do 18 let]]*Tabulka17[[#This Row],[počet dní]],"")</f>
        <v/>
      </c>
      <c r="I3" s="16" t="str">
        <f>IF(Tabulka17[[#This Row],[od]]&gt;0,(Tabulka17[[#This Row],[počet účastníků do 18 let]]+Tabulka17[[#This Row],[počet účastníků 18-26 let]])*Tabulka17[[#This Row],[počet dní]],"")</f>
        <v/>
      </c>
    </row>
    <row r="4" spans="1:9" x14ac:dyDescent="0.3">
      <c r="A4" s="1"/>
      <c r="B4" s="2"/>
      <c r="C4" s="9"/>
      <c r="D4" s="15"/>
      <c r="E4" s="16"/>
      <c r="F4" s="16"/>
      <c r="G4" s="16" t="str">
        <f>IF(Tabulka17[[#This Row],[od]]&gt;0,Tabulka17[[#This Row],[ do]]-Tabulka17[[#This Row],[od]]+1,"")</f>
        <v/>
      </c>
      <c r="H4" s="16" t="str">
        <f>IF(Tabulka17[[#This Row],[od]]&gt;0,Tabulka17[[#This Row],[počet účastníků do 18 let]]*Tabulka17[[#This Row],[počet dní]],"")</f>
        <v/>
      </c>
      <c r="I4" s="16" t="str">
        <f>IF(Tabulka17[[#This Row],[od]]&gt;0,(Tabulka17[[#This Row],[počet účastníků do 18 let]]+Tabulka17[[#This Row],[počet účastníků 18-26 let]])*Tabulka17[[#This Row],[počet dní]],"")</f>
        <v/>
      </c>
    </row>
    <row r="5" spans="1:9" x14ac:dyDescent="0.3">
      <c r="A5" s="1"/>
      <c r="B5" s="2"/>
      <c r="C5" s="9"/>
      <c r="D5" s="15"/>
      <c r="E5" s="16"/>
      <c r="F5" s="16"/>
      <c r="G5" s="16" t="str">
        <f>IF(Tabulka17[[#This Row],[od]]&gt;0,Tabulka17[[#This Row],[ do]]-Tabulka17[[#This Row],[od]]+1,"")</f>
        <v/>
      </c>
      <c r="H5" s="16" t="str">
        <f>IF(Tabulka17[[#This Row],[od]]&gt;0,Tabulka17[[#This Row],[počet účastníků do 18 let]]*Tabulka17[[#This Row],[počet dní]],"")</f>
        <v/>
      </c>
      <c r="I5" s="16" t="str">
        <f>IF(Tabulka17[[#This Row],[od]]&gt;0,(Tabulka17[[#This Row],[počet účastníků do 18 let]]+Tabulka17[[#This Row],[počet účastníků 18-26 let]])*Tabulka17[[#This Row],[počet dní]],"")</f>
        <v/>
      </c>
    </row>
    <row r="6" spans="1:9" x14ac:dyDescent="0.3">
      <c r="A6" s="1"/>
      <c r="B6" s="2"/>
      <c r="C6" s="9"/>
      <c r="D6" s="15"/>
      <c r="E6" s="16"/>
      <c r="F6" s="16"/>
      <c r="G6" s="16" t="str">
        <f>IF(Tabulka17[[#This Row],[od]]&gt;0,Tabulka17[[#This Row],[ do]]-Tabulka17[[#This Row],[od]]+1,"")</f>
        <v/>
      </c>
      <c r="H6" s="16" t="str">
        <f>IF(Tabulka17[[#This Row],[od]]&gt;0,Tabulka17[[#This Row],[počet účastníků do 18 let]]*Tabulka17[[#This Row],[počet dní]],"")</f>
        <v/>
      </c>
      <c r="I6" s="16" t="str">
        <f>IF(Tabulka17[[#This Row],[od]]&gt;0,(Tabulka17[[#This Row],[počet účastníků do 18 let]]+Tabulka17[[#This Row],[počet účastníků 18-26 let]])*Tabulka17[[#This Row],[počet dní]],"")</f>
        <v/>
      </c>
    </row>
    <row r="7" spans="1:9" x14ac:dyDescent="0.3">
      <c r="A7" s="1"/>
      <c r="B7" s="2"/>
      <c r="C7" s="9"/>
      <c r="D7" s="15"/>
      <c r="E7" s="16"/>
      <c r="F7" s="16"/>
      <c r="G7" s="16" t="str">
        <f>IF(Tabulka17[[#This Row],[od]]&gt;0,Tabulka17[[#This Row],[ do]]-Tabulka17[[#This Row],[od]]+1,"")</f>
        <v/>
      </c>
      <c r="H7" s="16" t="str">
        <f>IF(Tabulka17[[#This Row],[od]]&gt;0,Tabulka17[[#This Row],[počet účastníků do 18 let]]*Tabulka17[[#This Row],[počet dní]],"")</f>
        <v/>
      </c>
      <c r="I7" s="16" t="str">
        <f>IF(Tabulka17[[#This Row],[od]]&gt;0,(Tabulka17[[#This Row],[počet účastníků do 18 let]]+Tabulka17[[#This Row],[počet účastníků 18-26 let]])*Tabulka17[[#This Row],[počet dní]],"")</f>
        <v/>
      </c>
    </row>
    <row r="8" spans="1:9" x14ac:dyDescent="0.3">
      <c r="A8" s="1"/>
      <c r="B8" s="2"/>
      <c r="C8" s="9"/>
      <c r="D8" s="15"/>
      <c r="E8" s="16"/>
      <c r="F8" s="16"/>
      <c r="G8" s="16" t="str">
        <f>IF(Tabulka17[[#This Row],[od]]&gt;0,Tabulka17[[#This Row],[ do]]-Tabulka17[[#This Row],[od]]+1,"")</f>
        <v/>
      </c>
      <c r="H8" s="16" t="str">
        <f>IF(Tabulka17[[#This Row],[od]]&gt;0,Tabulka17[[#This Row],[počet účastníků do 18 let]]*Tabulka17[[#This Row],[počet dní]],"")</f>
        <v/>
      </c>
      <c r="I8" s="16" t="str">
        <f>IF(Tabulka17[[#This Row],[od]]&gt;0,(Tabulka17[[#This Row],[počet účastníků do 18 let]]+Tabulka17[[#This Row],[počet účastníků 18-26 let]])*Tabulka17[[#This Row],[počet dní]],"")</f>
        <v/>
      </c>
    </row>
    <row r="9" spans="1:9" x14ac:dyDescent="0.3">
      <c r="A9" s="1"/>
      <c r="B9" s="2"/>
      <c r="C9" s="9"/>
      <c r="D9" s="15"/>
      <c r="E9" s="16"/>
      <c r="F9" s="16"/>
      <c r="G9" s="16" t="str">
        <f>IF(Tabulka17[[#This Row],[od]]&gt;0,Tabulka17[[#This Row],[ do]]-Tabulka17[[#This Row],[od]]+1,"")</f>
        <v/>
      </c>
      <c r="H9" s="16" t="str">
        <f>IF(Tabulka17[[#This Row],[od]]&gt;0,Tabulka17[[#This Row],[počet účastníků do 18 let]]*Tabulka17[[#This Row],[počet dní]],"")</f>
        <v/>
      </c>
      <c r="I9" s="16" t="str">
        <f>IF(Tabulka17[[#This Row],[od]]&gt;0,(Tabulka17[[#This Row],[počet účastníků do 18 let]]+Tabulka17[[#This Row],[počet účastníků 18-26 let]])*Tabulka17[[#This Row],[počet dní]],"")</f>
        <v/>
      </c>
    </row>
    <row r="10" spans="1:9" x14ac:dyDescent="0.3">
      <c r="A10" s="1"/>
      <c r="B10" s="2"/>
      <c r="C10" s="9"/>
      <c r="D10" s="15"/>
      <c r="E10" s="16"/>
      <c r="F10" s="16"/>
      <c r="G10" s="16" t="str">
        <f>IF(Tabulka17[[#This Row],[od]]&gt;0,Tabulka17[[#This Row],[ do]]-Tabulka17[[#This Row],[od]]+1,"")</f>
        <v/>
      </c>
      <c r="H10" s="16" t="str">
        <f>IF(Tabulka17[[#This Row],[od]]&gt;0,Tabulka17[[#This Row],[počet účastníků do 18 let]]*Tabulka17[[#This Row],[počet dní]],"")</f>
        <v/>
      </c>
      <c r="I10" s="16" t="str">
        <f>IF(Tabulka17[[#This Row],[od]]&gt;0,(Tabulka17[[#This Row],[počet účastníků do 18 let]]+Tabulka17[[#This Row],[počet účastníků 18-26 let]])*Tabulka17[[#This Row],[počet dní]],"")</f>
        <v/>
      </c>
    </row>
    <row r="11" spans="1:9" x14ac:dyDescent="0.3">
      <c r="A11" s="1"/>
      <c r="B11" s="2"/>
      <c r="C11" s="9"/>
      <c r="D11" s="15"/>
      <c r="E11" s="16"/>
      <c r="F11" s="16"/>
      <c r="G11" s="16" t="str">
        <f>IF(Tabulka17[[#This Row],[od]]&gt;0,Tabulka17[[#This Row],[ do]]-Tabulka17[[#This Row],[od]]+1,"")</f>
        <v/>
      </c>
      <c r="H11" s="16" t="str">
        <f>IF(Tabulka17[[#This Row],[od]]&gt;0,Tabulka17[[#This Row],[počet účastníků do 18 let]]*Tabulka17[[#This Row],[počet dní]],"")</f>
        <v/>
      </c>
      <c r="I11" s="16" t="str">
        <f>IF(Tabulka17[[#This Row],[od]]&gt;0,(Tabulka17[[#This Row],[počet účastníků do 18 let]]+Tabulka17[[#This Row],[počet účastníků 18-26 let]])*Tabulka17[[#This Row],[počet dní]],"")</f>
        <v/>
      </c>
    </row>
    <row r="12" spans="1:9" x14ac:dyDescent="0.3">
      <c r="A12" s="1"/>
      <c r="B12" s="2"/>
      <c r="C12" s="9"/>
      <c r="D12" s="15"/>
      <c r="E12" s="16"/>
      <c r="F12" s="16"/>
      <c r="G12" s="16" t="str">
        <f>IF(Tabulka17[[#This Row],[od]]&gt;0,Tabulka17[[#This Row],[ do]]-Tabulka17[[#This Row],[od]]+1,"")</f>
        <v/>
      </c>
      <c r="H12" s="16" t="str">
        <f>IF(Tabulka17[[#This Row],[od]]&gt;0,Tabulka17[[#This Row],[počet účastníků do 18 let]]*Tabulka17[[#This Row],[počet dní]],"")</f>
        <v/>
      </c>
      <c r="I12" s="16" t="str">
        <f>IF(Tabulka17[[#This Row],[od]]&gt;0,(Tabulka17[[#This Row],[počet účastníků do 18 let]]+Tabulka17[[#This Row],[počet účastníků 18-26 let]])*Tabulka17[[#This Row],[počet dní]],"")</f>
        <v/>
      </c>
    </row>
    <row r="13" spans="1:9" x14ac:dyDescent="0.3">
      <c r="A13" s="1"/>
      <c r="B13" s="2"/>
      <c r="C13" s="9"/>
      <c r="D13" s="15"/>
      <c r="E13" s="16"/>
      <c r="F13" s="16"/>
      <c r="G13" s="16" t="str">
        <f>IF(Tabulka17[[#This Row],[od]]&gt;0,Tabulka17[[#This Row],[ do]]-Tabulka17[[#This Row],[od]]+1,"")</f>
        <v/>
      </c>
      <c r="H13" s="16" t="str">
        <f>IF(Tabulka17[[#This Row],[od]]&gt;0,Tabulka17[[#This Row],[počet účastníků do 18 let]]*Tabulka17[[#This Row],[počet dní]],"")</f>
        <v/>
      </c>
      <c r="I13" s="16" t="str">
        <f>IF(Tabulka17[[#This Row],[od]]&gt;0,(Tabulka17[[#This Row],[počet účastníků do 18 let]]+Tabulka17[[#This Row],[počet účastníků 18-26 let]])*Tabulka17[[#This Row],[počet dní]],"")</f>
        <v/>
      </c>
    </row>
    <row r="14" spans="1:9" x14ac:dyDescent="0.3">
      <c r="A14" s="1"/>
      <c r="B14" s="2"/>
      <c r="C14" s="9"/>
      <c r="D14" s="15"/>
      <c r="E14" s="16"/>
      <c r="F14" s="16"/>
      <c r="G14" s="16" t="str">
        <f>IF(Tabulka17[[#This Row],[od]]&gt;0,Tabulka17[[#This Row],[ do]]-Tabulka17[[#This Row],[od]]+1,"")</f>
        <v/>
      </c>
      <c r="H14" s="16" t="str">
        <f>IF(Tabulka17[[#This Row],[od]]&gt;0,Tabulka17[[#This Row],[počet účastníků do 18 let]]*Tabulka17[[#This Row],[počet dní]],"")</f>
        <v/>
      </c>
      <c r="I14" s="16" t="str">
        <f>IF(Tabulka17[[#This Row],[od]]&gt;0,(Tabulka17[[#This Row],[počet účastníků do 18 let]]+Tabulka17[[#This Row],[počet účastníků 18-26 let]])*Tabulka17[[#This Row],[počet dní]],"")</f>
        <v/>
      </c>
    </row>
    <row r="15" spans="1:9" x14ac:dyDescent="0.3">
      <c r="A15" s="1"/>
      <c r="B15" s="2"/>
      <c r="C15" s="9"/>
      <c r="D15" s="15"/>
      <c r="E15" s="16"/>
      <c r="F15" s="16"/>
      <c r="G15" s="16" t="str">
        <f>IF(Tabulka17[[#This Row],[od]]&gt;0,Tabulka17[[#This Row],[ do]]-Tabulka17[[#This Row],[od]]+1,"")</f>
        <v/>
      </c>
      <c r="H15" s="16" t="str">
        <f>IF(Tabulka17[[#This Row],[od]]&gt;0,Tabulka17[[#This Row],[počet účastníků do 18 let]]*Tabulka17[[#This Row],[počet dní]],"")</f>
        <v/>
      </c>
      <c r="I15" s="16" t="str">
        <f>IF(Tabulka17[[#This Row],[od]]&gt;0,(Tabulka17[[#This Row],[počet účastníků do 18 let]]+Tabulka17[[#This Row],[počet účastníků 18-26 let]])*Tabulka17[[#This Row],[počet dní]],"")</f>
        <v/>
      </c>
    </row>
    <row r="16" spans="1:9" x14ac:dyDescent="0.3">
      <c r="A16" s="1"/>
      <c r="B16" s="2"/>
      <c r="C16" s="9"/>
      <c r="D16" s="15"/>
      <c r="E16" s="16"/>
      <c r="F16" s="16"/>
      <c r="G16" s="16" t="str">
        <f>IF(Tabulka17[[#This Row],[od]]&gt;0,Tabulka17[[#This Row],[ do]]-Tabulka17[[#This Row],[od]]+1,"")</f>
        <v/>
      </c>
      <c r="H16" s="16" t="str">
        <f>IF(Tabulka17[[#This Row],[od]]&gt;0,Tabulka17[[#This Row],[počet účastníků do 18 let]]*Tabulka17[[#This Row],[počet dní]],"")</f>
        <v/>
      </c>
      <c r="I16" s="16" t="str">
        <f>IF(Tabulka17[[#This Row],[od]]&gt;0,(Tabulka17[[#This Row],[počet účastníků do 18 let]]+Tabulka17[[#This Row],[počet účastníků 18-26 let]])*Tabulka17[[#This Row],[počet dní]],"")</f>
        <v/>
      </c>
    </row>
    <row r="17" spans="1:9" x14ac:dyDescent="0.3">
      <c r="A17" s="1"/>
      <c r="B17" s="2"/>
      <c r="C17" s="9"/>
      <c r="D17" s="15"/>
      <c r="E17" s="16"/>
      <c r="F17" s="16"/>
      <c r="G17" s="16" t="str">
        <f>IF(Tabulka17[[#This Row],[od]]&gt;0,Tabulka17[[#This Row],[ do]]-Tabulka17[[#This Row],[od]]+1,"")</f>
        <v/>
      </c>
      <c r="H17" s="16" t="str">
        <f>IF(Tabulka17[[#This Row],[od]]&gt;0,Tabulka17[[#This Row],[počet účastníků do 18 let]]*Tabulka17[[#This Row],[počet dní]],"")</f>
        <v/>
      </c>
      <c r="I17" s="16" t="str">
        <f>IF(Tabulka17[[#This Row],[od]]&gt;0,(Tabulka17[[#This Row],[počet účastníků do 18 let]]+Tabulka17[[#This Row],[počet účastníků 18-26 let]])*Tabulka17[[#This Row],[počet dní]],"")</f>
        <v/>
      </c>
    </row>
    <row r="18" spans="1:9" x14ac:dyDescent="0.3">
      <c r="A18" s="1"/>
      <c r="B18" s="2"/>
      <c r="C18" s="9"/>
      <c r="D18" s="15"/>
      <c r="E18" s="16"/>
      <c r="F18" s="16"/>
      <c r="G18" s="16" t="str">
        <f>IF(Tabulka17[[#This Row],[od]]&gt;0,Tabulka17[[#This Row],[ do]]-Tabulka17[[#This Row],[od]]+1,"")</f>
        <v/>
      </c>
      <c r="H18" s="16" t="str">
        <f>IF(Tabulka17[[#This Row],[od]]&gt;0,Tabulka17[[#This Row],[počet účastníků do 18 let]]*Tabulka17[[#This Row],[počet dní]],"")</f>
        <v/>
      </c>
      <c r="I18" s="16" t="str">
        <f>IF(Tabulka17[[#This Row],[od]]&gt;0,(Tabulka17[[#This Row],[počet účastníků do 18 let]]+Tabulka17[[#This Row],[počet účastníků 18-26 let]])*Tabulka17[[#This Row],[počet dní]],"")</f>
        <v/>
      </c>
    </row>
    <row r="19" spans="1:9" x14ac:dyDescent="0.3">
      <c r="A19" s="1"/>
      <c r="B19" s="2"/>
      <c r="C19" s="9"/>
      <c r="D19" s="15"/>
      <c r="E19" s="16"/>
      <c r="F19" s="16"/>
      <c r="G19" s="16" t="str">
        <f>IF(Tabulka17[[#This Row],[od]]&gt;0,Tabulka17[[#This Row],[ do]]-Tabulka17[[#This Row],[od]]+1,"")</f>
        <v/>
      </c>
      <c r="H19" s="16" t="str">
        <f>IF(Tabulka17[[#This Row],[od]]&gt;0,Tabulka17[[#This Row],[počet účastníků do 18 let]]*Tabulka17[[#This Row],[počet dní]],"")</f>
        <v/>
      </c>
      <c r="I19" s="16" t="str">
        <f>IF(Tabulka17[[#This Row],[od]]&gt;0,(Tabulka17[[#This Row],[počet účastníků do 18 let]]+Tabulka17[[#This Row],[počet účastníků 18-26 let]])*Tabulka17[[#This Row],[počet dní]],"")</f>
        <v/>
      </c>
    </row>
    <row r="20" spans="1:9" x14ac:dyDescent="0.3">
      <c r="A20" s="1"/>
      <c r="B20" s="2"/>
      <c r="C20" s="9"/>
      <c r="D20" s="15"/>
      <c r="E20" s="16"/>
      <c r="F20" s="16"/>
      <c r="G20" s="16" t="str">
        <f>IF(Tabulka17[[#This Row],[od]]&gt;0,Tabulka17[[#This Row],[ do]]-Tabulka17[[#This Row],[od]]+1,"")</f>
        <v/>
      </c>
      <c r="H20" s="16" t="str">
        <f>IF(Tabulka17[[#This Row],[od]]&gt;0,Tabulka17[[#This Row],[počet účastníků do 18 let]]*Tabulka17[[#This Row],[počet dní]],"")</f>
        <v/>
      </c>
      <c r="I20" s="16" t="str">
        <f>IF(Tabulka17[[#This Row],[od]]&gt;0,(Tabulka17[[#This Row],[počet účastníků do 18 let]]+Tabulka17[[#This Row],[počet účastníků 18-26 let]])*Tabulka17[[#This Row],[počet dní]],"")</f>
        <v/>
      </c>
    </row>
    <row r="21" spans="1:9" x14ac:dyDescent="0.3">
      <c r="A21" s="1"/>
      <c r="B21" s="2"/>
      <c r="C21" s="9"/>
      <c r="D21" s="15"/>
      <c r="E21" s="16"/>
      <c r="F21" s="16"/>
      <c r="G21" s="16" t="str">
        <f>IF(Tabulka17[[#This Row],[od]]&gt;0,Tabulka17[[#This Row],[ do]]-Tabulka17[[#This Row],[od]]+1,"")</f>
        <v/>
      </c>
      <c r="H21" s="16" t="str">
        <f>IF(Tabulka17[[#This Row],[od]]&gt;0,Tabulka17[[#This Row],[počet účastníků do 18 let]]*Tabulka17[[#This Row],[počet dní]],"")</f>
        <v/>
      </c>
      <c r="I21" s="16" t="str">
        <f>IF(Tabulka17[[#This Row],[od]]&gt;0,(Tabulka17[[#This Row],[počet účastníků do 18 let]]+Tabulka17[[#This Row],[počet účastníků 18-26 let]])*Tabulka17[[#This Row],[počet dní]],"")</f>
        <v/>
      </c>
    </row>
    <row r="22" spans="1:9" x14ac:dyDescent="0.3">
      <c r="A22" s="1"/>
      <c r="B22" s="2"/>
      <c r="C22" s="9"/>
      <c r="D22" s="15"/>
      <c r="E22" s="16"/>
      <c r="F22" s="16"/>
      <c r="G22" s="16" t="str">
        <f>IF(Tabulka17[[#This Row],[od]]&gt;0,Tabulka17[[#This Row],[ do]]-Tabulka17[[#This Row],[od]]+1,"")</f>
        <v/>
      </c>
      <c r="H22" s="16" t="str">
        <f>IF(Tabulka17[[#This Row],[od]]&gt;0,Tabulka17[[#This Row],[počet účastníků do 18 let]]*Tabulka17[[#This Row],[počet dní]],"")</f>
        <v/>
      </c>
      <c r="I22" s="16" t="str">
        <f>IF(Tabulka17[[#This Row],[od]]&gt;0,(Tabulka17[[#This Row],[počet účastníků do 18 let]]+Tabulka17[[#This Row],[počet účastníků 18-26 let]])*Tabulka17[[#This Row],[počet dní]],"")</f>
        <v/>
      </c>
    </row>
    <row r="23" spans="1:9" x14ac:dyDescent="0.3">
      <c r="A23" s="1"/>
      <c r="B23" s="2"/>
      <c r="C23" s="9"/>
      <c r="D23" s="15"/>
      <c r="E23" s="16"/>
      <c r="F23" s="16"/>
      <c r="G23" s="16" t="str">
        <f>IF(Tabulka17[[#This Row],[od]]&gt;0,Tabulka17[[#This Row],[ do]]-Tabulka17[[#This Row],[od]]+1,"")</f>
        <v/>
      </c>
      <c r="H23" s="16" t="str">
        <f>IF(Tabulka17[[#This Row],[od]]&gt;0,Tabulka17[[#This Row],[počet účastníků do 18 let]]*Tabulka17[[#This Row],[počet dní]],"")</f>
        <v/>
      </c>
      <c r="I23" s="16" t="str">
        <f>IF(Tabulka17[[#This Row],[od]]&gt;0,(Tabulka17[[#This Row],[počet účastníků do 18 let]]+Tabulka17[[#This Row],[počet účastníků 18-26 let]])*Tabulka17[[#This Row],[počet dní]],"")</f>
        <v/>
      </c>
    </row>
    <row r="24" spans="1:9" x14ac:dyDescent="0.3">
      <c r="A24" s="1"/>
      <c r="B24" s="2"/>
      <c r="C24" s="9"/>
      <c r="D24" s="15"/>
      <c r="E24" s="16"/>
      <c r="F24" s="16"/>
      <c r="G24" s="16" t="str">
        <f>IF(Tabulka17[[#This Row],[od]]&gt;0,Tabulka17[[#This Row],[ do]]-Tabulka17[[#This Row],[od]]+1,"")</f>
        <v/>
      </c>
      <c r="H24" s="16" t="str">
        <f>IF(Tabulka17[[#This Row],[od]]&gt;0,Tabulka17[[#This Row],[počet účastníků do 18 let]]*Tabulka17[[#This Row],[počet dní]],"")</f>
        <v/>
      </c>
      <c r="I24" s="16" t="str">
        <f>IF(Tabulka17[[#This Row],[od]]&gt;0,(Tabulka17[[#This Row],[počet účastníků do 18 let]]+Tabulka17[[#This Row],[počet účastníků 18-26 let]])*Tabulka17[[#This Row],[počet dní]],"")</f>
        <v/>
      </c>
    </row>
    <row r="25" spans="1:9" x14ac:dyDescent="0.3">
      <c r="A25" s="1"/>
      <c r="B25" s="2"/>
      <c r="C25" s="9"/>
      <c r="D25" s="15"/>
      <c r="E25" s="16"/>
      <c r="F25" s="16"/>
      <c r="G25" s="16" t="str">
        <f>IF(Tabulka17[[#This Row],[od]]&gt;0,Tabulka17[[#This Row],[ do]]-Tabulka17[[#This Row],[od]]+1,"")</f>
        <v/>
      </c>
      <c r="H25" s="16" t="str">
        <f>IF(Tabulka17[[#This Row],[od]]&gt;0,Tabulka17[[#This Row],[počet účastníků do 18 let]]*Tabulka17[[#This Row],[počet dní]],"")</f>
        <v/>
      </c>
      <c r="I25" s="16" t="str">
        <f>IF(Tabulka17[[#This Row],[od]]&gt;0,(Tabulka17[[#This Row],[počet účastníků do 18 let]]+Tabulka17[[#This Row],[počet účastníků 18-26 let]])*Tabulka17[[#This Row],[počet dní]],"")</f>
        <v/>
      </c>
    </row>
    <row r="26" spans="1:9" x14ac:dyDescent="0.3">
      <c r="A26" s="3"/>
      <c r="B26" s="4"/>
      <c r="C26" s="10"/>
      <c r="D26" s="17"/>
      <c r="E26" s="18"/>
      <c r="F26" s="18"/>
      <c r="G26" s="16" t="str">
        <f>IF(Tabulka17[[#This Row],[od]]&gt;0,Tabulka17[[#This Row],[ do]]-Tabulka17[[#This Row],[od]]+1,"")</f>
        <v/>
      </c>
      <c r="H26" s="16" t="str">
        <f>IF(Tabulka17[[#This Row],[od]]&gt;0,Tabulka17[[#This Row],[počet účastníků do 18 let]]*Tabulka17[[#This Row],[počet dní]],"")</f>
        <v/>
      </c>
      <c r="I26" s="16" t="str">
        <f>IF(Tabulka17[[#This Row],[od]]&gt;0,(Tabulka17[[#This Row],[počet účastníků do 18 let]]+Tabulka17[[#This Row],[počet účastníků 18-26 let]])*Tabulka17[[#This Row],[počet dní]],"")</f>
        <v/>
      </c>
    </row>
    <row r="27" spans="1:9" x14ac:dyDescent="0.3">
      <c r="A27" s="22"/>
      <c r="B27" s="21" t="s">
        <v>6</v>
      </c>
      <c r="C27" s="24">
        <f>COUNTA(C2:C26)</f>
        <v>0</v>
      </c>
      <c r="D27" s="20">
        <f>SUM(D2:D26)</f>
        <v>0</v>
      </c>
      <c r="E27" s="20">
        <f t="shared" ref="E27:I27" si="0">SUM(E2:E26)</f>
        <v>0</v>
      </c>
      <c r="F27" s="20">
        <f t="shared" si="0"/>
        <v>0</v>
      </c>
      <c r="G27" s="20">
        <f>SUM(G2:G26)</f>
        <v>0</v>
      </c>
      <c r="H27" s="20">
        <f t="shared" si="0"/>
        <v>0</v>
      </c>
      <c r="I27" s="20">
        <f t="shared" si="0"/>
        <v>0</v>
      </c>
    </row>
    <row r="28" spans="1:9" x14ac:dyDescent="0.3">
      <c r="A28" s="23"/>
      <c r="B28" s="21" t="s">
        <v>7</v>
      </c>
      <c r="C28" s="25" t="s">
        <v>8</v>
      </c>
      <c r="D28" s="26" t="e">
        <f>D27/$C$27</f>
        <v>#DIV/0!</v>
      </c>
      <c r="E28" s="26" t="e">
        <f t="shared" ref="E28:G28" si="1">E27/$C$27</f>
        <v>#DIV/0!</v>
      </c>
      <c r="F28" s="26"/>
      <c r="G28" s="26" t="e">
        <f t="shared" si="1"/>
        <v>#DIV/0!</v>
      </c>
      <c r="H28" s="20"/>
      <c r="I28" s="20"/>
    </row>
  </sheetData>
  <pageMargins left="0.7" right="0.7" top="0.78740157499999996" bottom="0.78740157499999996" header="0.3" footer="0.3"/>
  <pageSetup paperSize="9" orientation="portrait" r:id="rId1"/>
  <ignoredErrors>
    <ignoredError sqref="G27:I27 H28:I28 G2 G3:G26 H2:I26" calculatedColumn="1"/>
    <ignoredError sqref="G28" evalError="1" calculatedColumn="1"/>
    <ignoredError sqref="D28:F2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Schůzky</vt:lpstr>
      <vt:lpstr>Výpravy (2-6 dní)</vt:lpstr>
      <vt:lpstr>Tábory (7 dní a více)</vt:lpstr>
      <vt:lpstr>Akce (1 den)</vt:lpstr>
      <vt:lpstr>Akce pro veřejnost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Kolouch</dc:creator>
  <cp:lastModifiedBy>Ondřej Kolouch</cp:lastModifiedBy>
  <dcterms:created xsi:type="dcterms:W3CDTF">2024-02-08T09:28:00Z</dcterms:created>
  <dcterms:modified xsi:type="dcterms:W3CDTF">2024-02-15T14:12:47Z</dcterms:modified>
</cp:coreProperties>
</file>